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田径" sheetId="1" r:id="rId1"/>
    <sheet name="游泳" sheetId="2" r:id="rId2"/>
    <sheet name="体操" sheetId="3" r:id="rId3"/>
    <sheet name="举重" sheetId="4" r:id="rId4"/>
    <sheet name="射击" sheetId="5" r:id="rId5"/>
    <sheet name="赛艇" sheetId="6" r:id="rId6"/>
    <sheet name="皮划艇" sheetId="7" r:id="rId7"/>
    <sheet name="击剑" sheetId="8" r:id="rId8"/>
    <sheet name="拳击" sheetId="9" r:id="rId9"/>
    <sheet name="柔道" sheetId="10" r:id="rId10"/>
    <sheet name="国际式摔跤" sheetId="11" r:id="rId11"/>
    <sheet name="跆拳道" sheetId="12" r:id="rId12"/>
    <sheet name="武术" sheetId="13" r:id="rId13"/>
    <sheet name="空手道" sheetId="14" r:id="rId14"/>
  </sheets>
  <definedNames>
    <definedName name="_xlnm._FilterDatabase" localSheetId="7" hidden="1">击剑!$A$3:$K$14</definedName>
    <definedName name="_xlnm._FilterDatabase" localSheetId="2" hidden="1">体操!$A$3:$N$12</definedName>
    <definedName name="_xlnm._FilterDatabase" localSheetId="12" hidden="1">武术!$A$4:$Q$20</definedName>
    <definedName name="_xlnm._FilterDatabase" localSheetId="10" hidden="1">国际式摔跤!$B$1:$C$17</definedName>
    <definedName name="_xlnm._FilterDatabase" localSheetId="0" hidden="1">田径!$A$3:$K$3</definedName>
  </definedNames>
  <calcPr calcId="144525"/>
</workbook>
</file>

<file path=xl/sharedStrings.xml><?xml version="1.0" encoding="utf-8"?>
<sst xmlns="http://schemas.openxmlformats.org/spreadsheetml/2006/main" count="184">
  <si>
    <t>2019-2021年全省青少年田径锦标赛团体总分汇总表</t>
  </si>
  <si>
    <t>序号</t>
  </si>
  <si>
    <t>单位</t>
  </si>
  <si>
    <t>2019年</t>
  </si>
  <si>
    <t>2020年</t>
  </si>
  <si>
    <t>2021年</t>
  </si>
  <si>
    <t>2019年
30%</t>
  </si>
  <si>
    <t>2020年
30%</t>
  </si>
  <si>
    <t>2021年
40%</t>
  </si>
  <si>
    <t>合计</t>
  </si>
  <si>
    <t>名次</t>
  </si>
  <si>
    <t>备注</t>
  </si>
  <si>
    <t>合肥市</t>
  </si>
  <si>
    <t>芜湖市</t>
  </si>
  <si>
    <t>阜阳市</t>
  </si>
  <si>
    <t>铜陵市</t>
  </si>
  <si>
    <t>马鞍山市</t>
  </si>
  <si>
    <t>安庆市</t>
  </si>
  <si>
    <t>滁州市</t>
  </si>
  <si>
    <t>宿州市</t>
  </si>
  <si>
    <t>蚌埠市</t>
  </si>
  <si>
    <t>淮南市</t>
  </si>
  <si>
    <t>宣城市</t>
  </si>
  <si>
    <t>淮北市</t>
  </si>
  <si>
    <t>六安市</t>
  </si>
  <si>
    <t>亳州市</t>
  </si>
  <si>
    <t>黄山市</t>
  </si>
  <si>
    <t>2019-2021年全省青少年游泳（含跳水）锦标赛团体总分汇总表</t>
  </si>
  <si>
    <t>游泳</t>
  </si>
  <si>
    <t>跳水</t>
  </si>
  <si>
    <t>池州市</t>
  </si>
  <si>
    <t>2019-2021年全省青少年体操锦标赛团体总分汇总表</t>
  </si>
  <si>
    <t>242</t>
  </si>
  <si>
    <t>349</t>
  </si>
  <si>
    <t>925</t>
  </si>
  <si>
    <t>359</t>
  </si>
  <si>
    <t>757.5</t>
  </si>
  <si>
    <t>203</t>
  </si>
  <si>
    <t>434</t>
  </si>
  <si>
    <t>201</t>
  </si>
  <si>
    <t>104</t>
  </si>
  <si>
    <t>580.5</t>
  </si>
  <si>
    <t>302</t>
  </si>
  <si>
    <t>240</t>
  </si>
  <si>
    <t>229</t>
  </si>
  <si>
    <t>45</t>
  </si>
  <si>
    <t>148</t>
  </si>
  <si>
    <t>44</t>
  </si>
  <si>
    <t>24</t>
  </si>
  <si>
    <t>19</t>
  </si>
  <si>
    <t>2019-2021年全省青少年举重锦标赛团体总分汇总表</t>
  </si>
  <si>
    <t>1</t>
  </si>
  <si>
    <t>516</t>
  </si>
  <si>
    <t>660</t>
  </si>
  <si>
    <t>769</t>
  </si>
  <si>
    <t>154.8</t>
  </si>
  <si>
    <t>198</t>
  </si>
  <si>
    <t>307.6</t>
  </si>
  <si>
    <t>660.4</t>
  </si>
  <si>
    <t>2</t>
  </si>
  <si>
    <t>513</t>
  </si>
  <si>
    <t>426</t>
  </si>
  <si>
    <t>303</t>
  </si>
  <si>
    <t>153.9</t>
  </si>
  <si>
    <t>127.8</t>
  </si>
  <si>
    <t>121.2</t>
  </si>
  <si>
    <t>402.9</t>
  </si>
  <si>
    <t>3</t>
  </si>
  <si>
    <t>124</t>
  </si>
  <si>
    <t>247</t>
  </si>
  <si>
    <t>186</t>
  </si>
  <si>
    <t>37.2</t>
  </si>
  <si>
    <t>74.1</t>
  </si>
  <si>
    <t>74.4</t>
  </si>
  <si>
    <t>185.7</t>
  </si>
  <si>
    <t>4</t>
  </si>
  <si>
    <t>138</t>
  </si>
  <si>
    <t>119.5</t>
  </si>
  <si>
    <t>155</t>
  </si>
  <si>
    <t>41.4</t>
  </si>
  <si>
    <t>35.85</t>
  </si>
  <si>
    <t>62</t>
  </si>
  <si>
    <t>139.25</t>
  </si>
  <si>
    <t>5</t>
  </si>
  <si>
    <t>79</t>
  </si>
  <si>
    <t>164.5</t>
  </si>
  <si>
    <t>149</t>
  </si>
  <si>
    <t>23.7</t>
  </si>
  <si>
    <t>49.35</t>
  </si>
  <si>
    <t>59.6</t>
  </si>
  <si>
    <t>132.65</t>
  </si>
  <si>
    <t>6</t>
  </si>
  <si>
    <t>143</t>
  </si>
  <si>
    <t>117.5</t>
  </si>
  <si>
    <t>55</t>
  </si>
  <si>
    <t>42.9</t>
  </si>
  <si>
    <t>35.25</t>
  </si>
  <si>
    <t>22</t>
  </si>
  <si>
    <t>100.15</t>
  </si>
  <si>
    <t>7</t>
  </si>
  <si>
    <t>85</t>
  </si>
  <si>
    <t>93.5</t>
  </si>
  <si>
    <t>83</t>
  </si>
  <si>
    <t>25.5</t>
  </si>
  <si>
    <t>28.05</t>
  </si>
  <si>
    <t>33.2</t>
  </si>
  <si>
    <t>86.75</t>
  </si>
  <si>
    <t>8</t>
  </si>
  <si>
    <t>129</t>
  </si>
  <si>
    <t>95</t>
  </si>
  <si>
    <t>41</t>
  </si>
  <si>
    <t>38.7</t>
  </si>
  <si>
    <t>28.5</t>
  </si>
  <si>
    <t>16.4</t>
  </si>
  <si>
    <t>83.6</t>
  </si>
  <si>
    <t>9</t>
  </si>
  <si>
    <t>93</t>
  </si>
  <si>
    <t>73.5</t>
  </si>
  <si>
    <t>27.9</t>
  </si>
  <si>
    <t>22.05</t>
  </si>
  <si>
    <t>31.6</t>
  </si>
  <si>
    <t>81.55</t>
  </si>
  <si>
    <t>10</t>
  </si>
  <si>
    <t>117</t>
  </si>
  <si>
    <t>69.5</t>
  </si>
  <si>
    <t>13</t>
  </si>
  <si>
    <t>35.1</t>
  </si>
  <si>
    <t>20.85</t>
  </si>
  <si>
    <t>5.2</t>
  </si>
  <si>
    <t xml:space="preserve"> 61.55 </t>
  </si>
  <si>
    <t>11</t>
  </si>
  <si>
    <t>57</t>
  </si>
  <si>
    <t>14</t>
  </si>
  <si>
    <t>17.1</t>
  </si>
  <si>
    <t>5.6</t>
  </si>
  <si>
    <t>57.8</t>
  </si>
  <si>
    <t>12</t>
  </si>
  <si>
    <t>35</t>
  </si>
  <si>
    <t>20</t>
  </si>
  <si>
    <t>10.5</t>
  </si>
  <si>
    <t>2.1</t>
  </si>
  <si>
    <t>18.6</t>
  </si>
  <si>
    <t>7.2</t>
  </si>
  <si>
    <t>3.2</t>
  </si>
  <si>
    <t>10.4</t>
  </si>
  <si>
    <t>18</t>
  </si>
  <si>
    <t>5.4</t>
  </si>
  <si>
    <t>2019-2021年全省青少年射击（不含激光射击）锦标赛团体总分汇总表</t>
  </si>
  <si>
    <t>2019-2021年全省青少年赛艇锦标赛团体总分汇总表</t>
  </si>
  <si>
    <t>2019-2021年全省青少年皮划艇锦标赛团体总分汇总表</t>
  </si>
  <si>
    <t>2019-2021年全省青少年击剑锦标赛团体总分汇总表</t>
  </si>
  <si>
    <t>472</t>
  </si>
  <si>
    <t>606</t>
  </si>
  <si>
    <t>732</t>
  </si>
  <si>
    <t>571</t>
  </si>
  <si>
    <t>594</t>
  </si>
  <si>
    <t>292</t>
  </si>
  <si>
    <t>502</t>
  </si>
  <si>
    <t>382.2</t>
  </si>
  <si>
    <t>218</t>
  </si>
  <si>
    <t>311</t>
  </si>
  <si>
    <t>221</t>
  </si>
  <si>
    <t>288</t>
  </si>
  <si>
    <t>215</t>
  </si>
  <si>
    <t>290</t>
  </si>
  <si>
    <t>108</t>
  </si>
  <si>
    <t>141</t>
  </si>
  <si>
    <t>97.5</t>
  </si>
  <si>
    <t>190</t>
  </si>
  <si>
    <t>32</t>
  </si>
  <si>
    <t>101</t>
  </si>
  <si>
    <t>26</t>
  </si>
  <si>
    <t>47</t>
  </si>
  <si>
    <t>68</t>
  </si>
  <si>
    <t>31</t>
  </si>
  <si>
    <t>29</t>
  </si>
  <si>
    <t>2019-2021年全省青少年拳击锦标赛团体总分汇总表</t>
  </si>
  <si>
    <t>2019-2021年全省青少年柔道锦标赛团体总分汇总表</t>
  </si>
  <si>
    <t>2019-2021年全省青少年国际式摔跤锦标赛团体总分汇总表</t>
  </si>
  <si>
    <t>2019-2021年全省青少年跆拳道锦标赛团体总分汇总表</t>
  </si>
  <si>
    <t>2019-2021年全省青少年武术（散打、套路）锦标赛团体总分汇总表</t>
  </si>
  <si>
    <t>武术散打</t>
  </si>
  <si>
    <t>武术套路</t>
  </si>
  <si>
    <t>2019-2021年全省青少年空手道锦标赛团体总分汇总表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</si>
</sst>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sz val="11"/>
      <name val="方正仿宋_GBK"/>
      <charset val="134"/>
    </font>
    <font>
      <sz val="11"/>
      <color theme="1"/>
      <name val="方正小标宋_GBK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6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tabSelected="1" workbookViewId="0">
      <selection activeCell="A3" sqref="$A3:$XFD3"/>
    </sheetView>
  </sheetViews>
  <sheetFormatPr defaultColWidth="9" defaultRowHeight="13.5"/>
  <cols>
    <col min="1" max="1" width="10" customWidth="1"/>
    <col min="2" max="10" width="10.625" customWidth="1"/>
    <col min="11" max="11" width="11.375" customWidth="1"/>
  </cols>
  <sheetData>
    <row r="1" ht="30" customHeight="1" spans="1:1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13" customHeight="1" spans="1:1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31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ht="24" customHeight="1" spans="1:11">
      <c r="A4" s="2">
        <v>1</v>
      </c>
      <c r="B4" s="2" t="s">
        <v>12</v>
      </c>
      <c r="C4" s="2">
        <v>1747</v>
      </c>
      <c r="D4" s="2">
        <v>1617</v>
      </c>
      <c r="E4" s="2">
        <v>1625</v>
      </c>
      <c r="F4" s="2">
        <f t="shared" ref="F4:F18" si="0">C4*0.3</f>
        <v>524.1</v>
      </c>
      <c r="G4" s="2">
        <f t="shared" ref="G4:G18" si="1">D4*0.3</f>
        <v>485.1</v>
      </c>
      <c r="H4" s="2">
        <f t="shared" ref="H4:H18" si="2">E4*0.4</f>
        <v>650</v>
      </c>
      <c r="I4" s="2">
        <f t="shared" ref="I4:I18" si="3">SUM(F4:H4)</f>
        <v>1659.2</v>
      </c>
      <c r="J4" s="2">
        <v>1</v>
      </c>
      <c r="K4" s="20"/>
    </row>
    <row r="5" ht="24" customHeight="1" spans="1:11">
      <c r="A5" s="2">
        <v>2</v>
      </c>
      <c r="B5" s="2" t="s">
        <v>13</v>
      </c>
      <c r="C5" s="2">
        <v>1172</v>
      </c>
      <c r="D5" s="2">
        <v>1044</v>
      </c>
      <c r="E5" s="2">
        <v>1071.5</v>
      </c>
      <c r="F5" s="2">
        <f t="shared" si="0"/>
        <v>351.6</v>
      </c>
      <c r="G5" s="2">
        <f t="shared" si="1"/>
        <v>313.2</v>
      </c>
      <c r="H5" s="2">
        <f t="shared" si="2"/>
        <v>428.6</v>
      </c>
      <c r="I5" s="2">
        <f t="shared" si="3"/>
        <v>1093.4</v>
      </c>
      <c r="J5" s="2">
        <v>2</v>
      </c>
      <c r="K5" s="20"/>
    </row>
    <row r="6" ht="24" customHeight="1" spans="1:11">
      <c r="A6" s="2">
        <v>3</v>
      </c>
      <c r="B6" s="2" t="s">
        <v>14</v>
      </c>
      <c r="C6" s="2">
        <v>1163.5</v>
      </c>
      <c r="D6" s="2">
        <v>681</v>
      </c>
      <c r="E6" s="2">
        <v>1026</v>
      </c>
      <c r="F6" s="2">
        <f t="shared" si="0"/>
        <v>349.05</v>
      </c>
      <c r="G6" s="2">
        <f t="shared" si="1"/>
        <v>204.3</v>
      </c>
      <c r="H6" s="2">
        <f t="shared" si="2"/>
        <v>410.4</v>
      </c>
      <c r="I6" s="2">
        <f t="shared" si="3"/>
        <v>963.75</v>
      </c>
      <c r="J6" s="2">
        <v>3</v>
      </c>
      <c r="K6" s="20"/>
    </row>
    <row r="7" ht="24" customHeight="1" spans="1:11">
      <c r="A7" s="2">
        <v>4</v>
      </c>
      <c r="B7" s="2" t="s">
        <v>15</v>
      </c>
      <c r="C7" s="2">
        <v>1074</v>
      </c>
      <c r="D7" s="2">
        <v>794</v>
      </c>
      <c r="E7" s="2">
        <v>761.5</v>
      </c>
      <c r="F7" s="2">
        <f t="shared" si="0"/>
        <v>322.2</v>
      </c>
      <c r="G7" s="2">
        <f t="shared" si="1"/>
        <v>238.2</v>
      </c>
      <c r="H7" s="2">
        <f t="shared" si="2"/>
        <v>304.6</v>
      </c>
      <c r="I7" s="2">
        <f t="shared" si="3"/>
        <v>865</v>
      </c>
      <c r="J7" s="2">
        <v>4</v>
      </c>
      <c r="K7" s="20"/>
    </row>
    <row r="8" ht="24" customHeight="1" spans="1:11">
      <c r="A8" s="2">
        <v>5</v>
      </c>
      <c r="B8" s="2" t="s">
        <v>16</v>
      </c>
      <c r="C8" s="2">
        <v>919.5</v>
      </c>
      <c r="D8" s="2">
        <v>599</v>
      </c>
      <c r="E8" s="2">
        <v>742.5</v>
      </c>
      <c r="F8" s="2">
        <f t="shared" si="0"/>
        <v>275.85</v>
      </c>
      <c r="G8" s="2">
        <f t="shared" si="1"/>
        <v>179.7</v>
      </c>
      <c r="H8" s="2">
        <f t="shared" si="2"/>
        <v>297</v>
      </c>
      <c r="I8" s="2">
        <f t="shared" si="3"/>
        <v>752.55</v>
      </c>
      <c r="J8" s="2">
        <v>5</v>
      </c>
      <c r="K8" s="20"/>
    </row>
    <row r="9" ht="24" customHeight="1" spans="1:11">
      <c r="A9" s="2">
        <v>6</v>
      </c>
      <c r="B9" s="2" t="s">
        <v>17</v>
      </c>
      <c r="C9" s="2">
        <v>669</v>
      </c>
      <c r="D9" s="2">
        <v>520</v>
      </c>
      <c r="E9" s="2">
        <v>715</v>
      </c>
      <c r="F9" s="2">
        <f t="shared" si="0"/>
        <v>200.7</v>
      </c>
      <c r="G9" s="2">
        <f t="shared" si="1"/>
        <v>156</v>
      </c>
      <c r="H9" s="2">
        <f t="shared" si="2"/>
        <v>286</v>
      </c>
      <c r="I9" s="2">
        <f t="shared" si="3"/>
        <v>642.7</v>
      </c>
      <c r="J9" s="2">
        <v>6</v>
      </c>
      <c r="K9" s="20"/>
    </row>
    <row r="10" ht="24" customHeight="1" spans="1:11">
      <c r="A10" s="2">
        <v>7</v>
      </c>
      <c r="B10" s="2" t="s">
        <v>18</v>
      </c>
      <c r="C10" s="2">
        <v>367</v>
      </c>
      <c r="D10" s="2">
        <v>360.5</v>
      </c>
      <c r="E10" s="2">
        <v>615</v>
      </c>
      <c r="F10" s="2">
        <f t="shared" si="0"/>
        <v>110.1</v>
      </c>
      <c r="G10" s="2">
        <f t="shared" si="1"/>
        <v>108.15</v>
      </c>
      <c r="H10" s="2">
        <f t="shared" si="2"/>
        <v>246</v>
      </c>
      <c r="I10" s="2">
        <f t="shared" si="3"/>
        <v>464.25</v>
      </c>
      <c r="J10" s="2">
        <v>7</v>
      </c>
      <c r="K10" s="20"/>
    </row>
    <row r="11" ht="24" customHeight="1" spans="1:11">
      <c r="A11" s="2">
        <v>8</v>
      </c>
      <c r="B11" s="2" t="s">
        <v>19</v>
      </c>
      <c r="C11" s="2">
        <v>282</v>
      </c>
      <c r="D11" s="2">
        <v>470</v>
      </c>
      <c r="E11" s="2">
        <v>486</v>
      </c>
      <c r="F11" s="2">
        <f t="shared" si="0"/>
        <v>84.6</v>
      </c>
      <c r="G11" s="2">
        <f t="shared" si="1"/>
        <v>141</v>
      </c>
      <c r="H11" s="2">
        <f t="shared" si="2"/>
        <v>194.4</v>
      </c>
      <c r="I11" s="2">
        <f t="shared" si="3"/>
        <v>420</v>
      </c>
      <c r="J11" s="2">
        <v>8</v>
      </c>
      <c r="K11" s="20"/>
    </row>
    <row r="12" ht="24" customHeight="1" spans="1:11">
      <c r="A12" s="2">
        <v>9</v>
      </c>
      <c r="B12" s="2" t="s">
        <v>20</v>
      </c>
      <c r="C12" s="2">
        <v>602</v>
      </c>
      <c r="D12" s="2">
        <v>431</v>
      </c>
      <c r="E12" s="2">
        <v>270</v>
      </c>
      <c r="F12" s="2">
        <f t="shared" si="0"/>
        <v>180.6</v>
      </c>
      <c r="G12" s="2">
        <f t="shared" si="1"/>
        <v>129.3</v>
      </c>
      <c r="H12" s="2">
        <f t="shared" si="2"/>
        <v>108</v>
      </c>
      <c r="I12" s="2">
        <f t="shared" si="3"/>
        <v>417.9</v>
      </c>
      <c r="J12" s="2"/>
      <c r="K12" s="20"/>
    </row>
    <row r="13" ht="24" customHeight="1" spans="1:11">
      <c r="A13" s="2">
        <v>10</v>
      </c>
      <c r="B13" s="2" t="s">
        <v>21</v>
      </c>
      <c r="C13" s="2">
        <v>258</v>
      </c>
      <c r="D13" s="2">
        <v>490</v>
      </c>
      <c r="E13" s="2">
        <v>314</v>
      </c>
      <c r="F13" s="2">
        <f t="shared" si="0"/>
        <v>77.4</v>
      </c>
      <c r="G13" s="2">
        <f t="shared" si="1"/>
        <v>147</v>
      </c>
      <c r="H13" s="2">
        <f t="shared" si="2"/>
        <v>125.6</v>
      </c>
      <c r="I13" s="2">
        <f t="shared" si="3"/>
        <v>350</v>
      </c>
      <c r="J13" s="2"/>
      <c r="K13" s="20"/>
    </row>
    <row r="14" ht="24" customHeight="1" spans="1:11">
      <c r="A14" s="2">
        <v>11</v>
      </c>
      <c r="B14" s="2" t="s">
        <v>22</v>
      </c>
      <c r="C14" s="2">
        <v>413</v>
      </c>
      <c r="D14" s="2">
        <v>336.5</v>
      </c>
      <c r="E14" s="2">
        <v>217.5</v>
      </c>
      <c r="F14" s="2">
        <f t="shared" si="0"/>
        <v>123.9</v>
      </c>
      <c r="G14" s="2">
        <f t="shared" si="1"/>
        <v>100.95</v>
      </c>
      <c r="H14" s="2">
        <f t="shared" si="2"/>
        <v>87</v>
      </c>
      <c r="I14" s="2">
        <f t="shared" si="3"/>
        <v>311.85</v>
      </c>
      <c r="J14" s="2"/>
      <c r="K14" s="20"/>
    </row>
    <row r="15" ht="24" customHeight="1" spans="1:11">
      <c r="A15" s="2">
        <v>12</v>
      </c>
      <c r="B15" s="2" t="s">
        <v>23</v>
      </c>
      <c r="C15" s="2">
        <v>408</v>
      </c>
      <c r="D15" s="2">
        <v>302</v>
      </c>
      <c r="E15" s="2">
        <v>234</v>
      </c>
      <c r="F15" s="2">
        <f t="shared" si="0"/>
        <v>122.4</v>
      </c>
      <c r="G15" s="2">
        <f t="shared" si="1"/>
        <v>90.6</v>
      </c>
      <c r="H15" s="2">
        <f t="shared" si="2"/>
        <v>93.6</v>
      </c>
      <c r="I15" s="2">
        <f t="shared" si="3"/>
        <v>306.6</v>
      </c>
      <c r="J15" s="2"/>
      <c r="K15" s="20"/>
    </row>
    <row r="16" ht="24" customHeight="1" spans="1:11">
      <c r="A16" s="2">
        <v>13</v>
      </c>
      <c r="B16" s="2" t="s">
        <v>24</v>
      </c>
      <c r="C16" s="2">
        <v>104</v>
      </c>
      <c r="D16" s="2">
        <v>198</v>
      </c>
      <c r="E16" s="2">
        <v>353</v>
      </c>
      <c r="F16" s="2">
        <f t="shared" si="0"/>
        <v>31.2</v>
      </c>
      <c r="G16" s="2">
        <f t="shared" si="1"/>
        <v>59.4</v>
      </c>
      <c r="H16" s="2">
        <f t="shared" si="2"/>
        <v>141.2</v>
      </c>
      <c r="I16" s="2">
        <f t="shared" si="3"/>
        <v>231.8</v>
      </c>
      <c r="J16" s="2"/>
      <c r="K16" s="20"/>
    </row>
    <row r="17" ht="24" customHeight="1" spans="1:11">
      <c r="A17" s="2">
        <v>14</v>
      </c>
      <c r="B17" s="2" t="s">
        <v>25</v>
      </c>
      <c r="C17" s="2">
        <v>98</v>
      </c>
      <c r="D17" s="2">
        <v>140</v>
      </c>
      <c r="E17" s="2">
        <v>199</v>
      </c>
      <c r="F17" s="2">
        <f t="shared" si="0"/>
        <v>29.4</v>
      </c>
      <c r="G17" s="2">
        <f t="shared" si="1"/>
        <v>42</v>
      </c>
      <c r="H17" s="2">
        <f t="shared" si="2"/>
        <v>79.6</v>
      </c>
      <c r="I17" s="2">
        <f t="shared" si="3"/>
        <v>151</v>
      </c>
      <c r="J17" s="2"/>
      <c r="K17" s="20"/>
    </row>
    <row r="18" ht="24" customHeight="1" spans="1:11">
      <c r="A18" s="2">
        <v>15</v>
      </c>
      <c r="B18" s="2" t="s">
        <v>26</v>
      </c>
      <c r="C18" s="2">
        <v>130</v>
      </c>
      <c r="D18" s="2">
        <v>152</v>
      </c>
      <c r="E18" s="2">
        <v>86</v>
      </c>
      <c r="F18" s="2">
        <f t="shared" si="0"/>
        <v>39</v>
      </c>
      <c r="G18" s="2">
        <f t="shared" si="1"/>
        <v>45.6</v>
      </c>
      <c r="H18" s="2">
        <f t="shared" si="2"/>
        <v>34.4</v>
      </c>
      <c r="I18" s="2">
        <f t="shared" si="3"/>
        <v>119</v>
      </c>
      <c r="J18" s="2"/>
      <c r="K18" s="20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workbookViewId="0">
      <selection activeCell="H20" sqref="H20"/>
    </sheetView>
  </sheetViews>
  <sheetFormatPr defaultColWidth="9" defaultRowHeight="13.5"/>
  <cols>
    <col min="1" max="1" width="8.125" customWidth="1"/>
    <col min="2" max="11" width="11" customWidth="1"/>
  </cols>
  <sheetData>
    <row r="1" ht="30" customHeight="1" spans="1:11">
      <c r="A1" s="21" t="s">
        <v>177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18" customHeight="1" spans="1:1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30" spans="1:1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5" t="s">
        <v>6</v>
      </c>
      <c r="G3" s="25" t="s">
        <v>7</v>
      </c>
      <c r="H3" s="25" t="s">
        <v>8</v>
      </c>
      <c r="I3" s="24" t="s">
        <v>9</v>
      </c>
      <c r="J3" s="24" t="s">
        <v>10</v>
      </c>
      <c r="K3" s="24" t="s">
        <v>11</v>
      </c>
    </row>
    <row r="4" ht="26" customHeight="1" spans="1:11">
      <c r="A4" s="24" t="s">
        <v>51</v>
      </c>
      <c r="B4" s="24" t="s">
        <v>12</v>
      </c>
      <c r="C4" s="26">
        <v>465</v>
      </c>
      <c r="D4" s="26">
        <v>464.5</v>
      </c>
      <c r="E4" s="26">
        <v>436</v>
      </c>
      <c r="F4" s="26">
        <f>C4*0.3</f>
        <v>139.5</v>
      </c>
      <c r="G4" s="26">
        <f>D4*0.3</f>
        <v>139.35</v>
      </c>
      <c r="H4" s="26">
        <f>E4*0.4</f>
        <v>174.4</v>
      </c>
      <c r="I4" s="26">
        <f>SUM(F4:H4)</f>
        <v>453.25</v>
      </c>
      <c r="J4" s="26">
        <v>1</v>
      </c>
      <c r="K4" s="24"/>
    </row>
    <row r="5" ht="26" customHeight="1" spans="1:11">
      <c r="A5" s="24" t="s">
        <v>59</v>
      </c>
      <c r="B5" s="24" t="s">
        <v>20</v>
      </c>
      <c r="C5" s="26">
        <v>197.5</v>
      </c>
      <c r="D5" s="26">
        <v>223</v>
      </c>
      <c r="E5" s="26">
        <v>231.5</v>
      </c>
      <c r="F5" s="26">
        <f t="shared" ref="F5:F17" si="0">C5*0.3</f>
        <v>59.25</v>
      </c>
      <c r="G5" s="26">
        <f t="shared" ref="G5:G17" si="1">D5*0.3</f>
        <v>66.9</v>
      </c>
      <c r="H5" s="26">
        <f t="shared" ref="H5:H17" si="2">E5*0.4</f>
        <v>92.6</v>
      </c>
      <c r="I5" s="26">
        <f t="shared" ref="I5:I17" si="3">SUM(F5:H5)</f>
        <v>218.75</v>
      </c>
      <c r="J5" s="26">
        <v>2</v>
      </c>
      <c r="K5" s="24"/>
    </row>
    <row r="6" ht="26" customHeight="1" spans="1:11">
      <c r="A6" s="24" t="s">
        <v>67</v>
      </c>
      <c r="B6" s="24" t="s">
        <v>24</v>
      </c>
      <c r="C6" s="26">
        <v>245</v>
      </c>
      <c r="D6" s="26">
        <v>162</v>
      </c>
      <c r="E6" s="26">
        <v>207.5</v>
      </c>
      <c r="F6" s="26">
        <f t="shared" si="0"/>
        <v>73.5</v>
      </c>
      <c r="G6" s="26">
        <f t="shared" si="1"/>
        <v>48.6</v>
      </c>
      <c r="H6" s="26">
        <f t="shared" si="2"/>
        <v>83</v>
      </c>
      <c r="I6" s="26">
        <f t="shared" si="3"/>
        <v>205.1</v>
      </c>
      <c r="J6" s="26">
        <v>3</v>
      </c>
      <c r="K6" s="25"/>
    </row>
    <row r="7" ht="26" customHeight="1" spans="1:11">
      <c r="A7" s="24" t="s">
        <v>75</v>
      </c>
      <c r="B7" s="24" t="s">
        <v>16</v>
      </c>
      <c r="C7" s="26">
        <v>215</v>
      </c>
      <c r="D7" s="26">
        <v>139.5</v>
      </c>
      <c r="E7" s="26">
        <v>202</v>
      </c>
      <c r="F7" s="26">
        <f t="shared" si="0"/>
        <v>64.5</v>
      </c>
      <c r="G7" s="26">
        <f t="shared" si="1"/>
        <v>41.85</v>
      </c>
      <c r="H7" s="26">
        <f t="shared" si="2"/>
        <v>80.8</v>
      </c>
      <c r="I7" s="26">
        <f t="shared" si="3"/>
        <v>187.15</v>
      </c>
      <c r="J7" s="26">
        <v>4</v>
      </c>
      <c r="K7" s="24"/>
    </row>
    <row r="8" ht="26" customHeight="1" spans="1:11">
      <c r="A8" s="24" t="s">
        <v>83</v>
      </c>
      <c r="B8" s="24" t="s">
        <v>17</v>
      </c>
      <c r="C8" s="26">
        <v>64</v>
      </c>
      <c r="D8" s="26">
        <v>211</v>
      </c>
      <c r="E8" s="26">
        <v>233.5</v>
      </c>
      <c r="F8" s="26">
        <f t="shared" si="0"/>
        <v>19.2</v>
      </c>
      <c r="G8" s="26">
        <f t="shared" si="1"/>
        <v>63.3</v>
      </c>
      <c r="H8" s="26">
        <f t="shared" si="2"/>
        <v>93.4</v>
      </c>
      <c r="I8" s="26">
        <f t="shared" si="3"/>
        <v>175.9</v>
      </c>
      <c r="J8" s="26">
        <v>5</v>
      </c>
      <c r="K8" s="24"/>
    </row>
    <row r="9" ht="26" customHeight="1" spans="1:11">
      <c r="A9" s="24" t="s">
        <v>91</v>
      </c>
      <c r="B9" s="24" t="s">
        <v>19</v>
      </c>
      <c r="C9" s="26">
        <v>175.5</v>
      </c>
      <c r="D9" s="26">
        <v>144</v>
      </c>
      <c r="E9" s="26">
        <v>187</v>
      </c>
      <c r="F9" s="26">
        <f t="shared" si="0"/>
        <v>52.65</v>
      </c>
      <c r="G9" s="26">
        <f t="shared" si="1"/>
        <v>43.2</v>
      </c>
      <c r="H9" s="26">
        <f t="shared" si="2"/>
        <v>74.8</v>
      </c>
      <c r="I9" s="26">
        <f t="shared" si="3"/>
        <v>170.65</v>
      </c>
      <c r="J9" s="26">
        <v>6</v>
      </c>
      <c r="K9" s="24"/>
    </row>
    <row r="10" ht="26" customHeight="1" spans="1:11">
      <c r="A10" s="24" t="s">
        <v>99</v>
      </c>
      <c r="B10" s="24" t="s">
        <v>23</v>
      </c>
      <c r="C10" s="26">
        <v>134.5</v>
      </c>
      <c r="D10" s="26">
        <v>212</v>
      </c>
      <c r="E10" s="26">
        <v>155.5</v>
      </c>
      <c r="F10" s="26">
        <f t="shared" si="0"/>
        <v>40.35</v>
      </c>
      <c r="G10" s="26">
        <f t="shared" si="1"/>
        <v>63.6</v>
      </c>
      <c r="H10" s="26">
        <f t="shared" si="2"/>
        <v>62.2</v>
      </c>
      <c r="I10" s="26">
        <f t="shared" si="3"/>
        <v>166.15</v>
      </c>
      <c r="J10" s="26">
        <v>7</v>
      </c>
      <c r="K10" s="24"/>
    </row>
    <row r="11" ht="26" customHeight="1" spans="1:11">
      <c r="A11" s="24" t="s">
        <v>107</v>
      </c>
      <c r="B11" s="24" t="s">
        <v>21</v>
      </c>
      <c r="C11" s="26">
        <v>142</v>
      </c>
      <c r="D11" s="26">
        <v>164</v>
      </c>
      <c r="E11" s="26">
        <v>176</v>
      </c>
      <c r="F11" s="26">
        <f t="shared" si="0"/>
        <v>42.6</v>
      </c>
      <c r="G11" s="26">
        <f t="shared" si="1"/>
        <v>49.2</v>
      </c>
      <c r="H11" s="26">
        <f t="shared" si="2"/>
        <v>70.4</v>
      </c>
      <c r="I11" s="26">
        <f t="shared" si="3"/>
        <v>162.2</v>
      </c>
      <c r="J11" s="26">
        <v>8</v>
      </c>
      <c r="K11" s="24"/>
    </row>
    <row r="12" ht="26" customHeight="1" spans="1:11">
      <c r="A12" s="24" t="s">
        <v>115</v>
      </c>
      <c r="B12" s="24" t="s">
        <v>14</v>
      </c>
      <c r="C12" s="26">
        <v>104</v>
      </c>
      <c r="D12" s="26">
        <v>134.5</v>
      </c>
      <c r="E12" s="26">
        <v>131</v>
      </c>
      <c r="F12" s="26">
        <f t="shared" si="0"/>
        <v>31.2</v>
      </c>
      <c r="G12" s="26">
        <f t="shared" si="1"/>
        <v>40.35</v>
      </c>
      <c r="H12" s="26">
        <f t="shared" si="2"/>
        <v>52.4</v>
      </c>
      <c r="I12" s="26">
        <f t="shared" si="3"/>
        <v>123.95</v>
      </c>
      <c r="J12" s="24"/>
      <c r="K12" s="24"/>
    </row>
    <row r="13" ht="26" customHeight="1" spans="1:11">
      <c r="A13" s="24" t="s">
        <v>122</v>
      </c>
      <c r="B13" s="24" t="s">
        <v>13</v>
      </c>
      <c r="C13" s="26">
        <v>128</v>
      </c>
      <c r="D13" s="26">
        <v>86.5</v>
      </c>
      <c r="E13" s="26">
        <v>54</v>
      </c>
      <c r="F13" s="26">
        <f t="shared" si="0"/>
        <v>38.4</v>
      </c>
      <c r="G13" s="26">
        <f t="shared" si="1"/>
        <v>25.95</v>
      </c>
      <c r="H13" s="26">
        <f t="shared" si="2"/>
        <v>21.6</v>
      </c>
      <c r="I13" s="26">
        <f t="shared" si="3"/>
        <v>85.95</v>
      </c>
      <c r="J13" s="24"/>
      <c r="K13" s="24"/>
    </row>
    <row r="14" ht="26" customHeight="1" spans="1:11">
      <c r="A14" s="24" t="s">
        <v>130</v>
      </c>
      <c r="B14" s="24" t="s">
        <v>22</v>
      </c>
      <c r="C14" s="26">
        <v>18.5</v>
      </c>
      <c r="D14" s="26">
        <v>58</v>
      </c>
      <c r="E14" s="26">
        <v>73.5</v>
      </c>
      <c r="F14" s="26">
        <f t="shared" si="0"/>
        <v>5.55</v>
      </c>
      <c r="G14" s="26">
        <f t="shared" si="1"/>
        <v>17.4</v>
      </c>
      <c r="H14" s="26">
        <f t="shared" si="2"/>
        <v>29.4</v>
      </c>
      <c r="I14" s="26">
        <f t="shared" si="3"/>
        <v>52.35</v>
      </c>
      <c r="J14" s="24"/>
      <c r="K14" s="24"/>
    </row>
    <row r="15" ht="26" customHeight="1" spans="1:11">
      <c r="A15" s="24" t="s">
        <v>136</v>
      </c>
      <c r="B15" s="24" t="s">
        <v>25</v>
      </c>
      <c r="C15" s="26">
        <v>9.5</v>
      </c>
      <c r="D15" s="26">
        <v>49</v>
      </c>
      <c r="E15" s="26">
        <v>49</v>
      </c>
      <c r="F15" s="26">
        <f t="shared" si="0"/>
        <v>2.85</v>
      </c>
      <c r="G15" s="26">
        <f t="shared" si="1"/>
        <v>14.7</v>
      </c>
      <c r="H15" s="26">
        <f t="shared" si="2"/>
        <v>19.6</v>
      </c>
      <c r="I15" s="26">
        <f t="shared" si="3"/>
        <v>37.15</v>
      </c>
      <c r="J15" s="24"/>
      <c r="K15" s="24"/>
    </row>
    <row r="16" ht="26" customHeight="1" spans="1:11">
      <c r="A16" s="24" t="s">
        <v>125</v>
      </c>
      <c r="B16" s="24" t="s">
        <v>18</v>
      </c>
      <c r="C16" s="26"/>
      <c r="D16" s="26">
        <v>47</v>
      </c>
      <c r="E16" s="26">
        <v>52</v>
      </c>
      <c r="F16" s="26"/>
      <c r="G16" s="26">
        <f t="shared" si="1"/>
        <v>14.1</v>
      </c>
      <c r="H16" s="26">
        <f t="shared" si="2"/>
        <v>20.8</v>
      </c>
      <c r="I16" s="26">
        <f t="shared" si="3"/>
        <v>34.9</v>
      </c>
      <c r="J16" s="24"/>
      <c r="K16" s="24"/>
    </row>
    <row r="17" ht="26" customHeight="1" spans="1:11">
      <c r="A17" s="24" t="s">
        <v>132</v>
      </c>
      <c r="B17" s="24" t="s">
        <v>15</v>
      </c>
      <c r="C17" s="26">
        <v>44</v>
      </c>
      <c r="D17" s="26"/>
      <c r="E17" s="26">
        <v>9.5</v>
      </c>
      <c r="F17" s="26">
        <f t="shared" si="0"/>
        <v>13.2</v>
      </c>
      <c r="G17" s="26"/>
      <c r="H17" s="26">
        <f t="shared" si="2"/>
        <v>3.8</v>
      </c>
      <c r="I17" s="26">
        <f t="shared" si="3"/>
        <v>17</v>
      </c>
      <c r="J17" s="24"/>
      <c r="K17" s="24"/>
    </row>
    <row r="18" ht="20.25" spans="1:11">
      <c r="A18" s="27"/>
      <c r="B18" s="27"/>
      <c r="C18" s="27"/>
      <c r="D18" s="27"/>
      <c r="E18" s="27"/>
      <c r="F18" s="28"/>
      <c r="G18" s="28"/>
      <c r="H18" s="28"/>
      <c r="I18" s="28"/>
      <c r="J18" s="28"/>
      <c r="K18" s="28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H14" sqref="H14"/>
    </sheetView>
  </sheetViews>
  <sheetFormatPr defaultColWidth="9" defaultRowHeight="13.5"/>
  <cols>
    <col min="2" max="11" width="11.625" customWidth="1"/>
  </cols>
  <sheetData>
    <row r="1" ht="30" customHeight="1" spans="1:11">
      <c r="A1" s="12" t="s">
        <v>178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ht="20.25" spans="1:1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32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ht="25" customHeight="1" spans="1:11">
      <c r="A4" s="2">
        <v>1</v>
      </c>
      <c r="B4" s="2" t="s">
        <v>16</v>
      </c>
      <c r="C4" s="2">
        <v>504</v>
      </c>
      <c r="D4" s="2">
        <v>568</v>
      </c>
      <c r="E4" s="2">
        <v>978.5</v>
      </c>
      <c r="F4" s="2">
        <f t="shared" ref="F4:F19" si="0">C4*30/100</f>
        <v>151.2</v>
      </c>
      <c r="G4" s="2">
        <f t="shared" ref="G4:G19" si="1">D4*30/100</f>
        <v>170.4</v>
      </c>
      <c r="H4" s="2">
        <f t="shared" ref="H4:H19" si="2">E4*40/100</f>
        <v>391.4</v>
      </c>
      <c r="I4" s="5">
        <f t="shared" ref="I4:I19" si="3">SUM(F4:H4)</f>
        <v>713</v>
      </c>
      <c r="J4" s="2">
        <v>1</v>
      </c>
      <c r="K4" s="20"/>
    </row>
    <row r="5" ht="25" customHeight="1" spans="1:11">
      <c r="A5" s="2">
        <v>2</v>
      </c>
      <c r="B5" s="2" t="s">
        <v>24</v>
      </c>
      <c r="C5" s="2">
        <v>263</v>
      </c>
      <c r="D5" s="2">
        <v>283.5</v>
      </c>
      <c r="E5" s="2">
        <v>600.5</v>
      </c>
      <c r="F5" s="2">
        <f t="shared" si="0"/>
        <v>78.9</v>
      </c>
      <c r="G5" s="2">
        <f t="shared" si="1"/>
        <v>85.05</v>
      </c>
      <c r="H5" s="2">
        <f t="shared" si="2"/>
        <v>240.2</v>
      </c>
      <c r="I5" s="5">
        <f t="shared" si="3"/>
        <v>404.15</v>
      </c>
      <c r="J5" s="2">
        <v>2</v>
      </c>
      <c r="K5" s="20"/>
    </row>
    <row r="6" ht="25" customHeight="1" spans="1:11">
      <c r="A6" s="2">
        <v>3</v>
      </c>
      <c r="B6" s="2" t="s">
        <v>20</v>
      </c>
      <c r="C6" s="2">
        <v>316</v>
      </c>
      <c r="D6" s="2">
        <v>233.5</v>
      </c>
      <c r="E6" s="2">
        <v>308</v>
      </c>
      <c r="F6" s="2">
        <f t="shared" si="0"/>
        <v>94.8</v>
      </c>
      <c r="G6" s="2">
        <f t="shared" si="1"/>
        <v>70.05</v>
      </c>
      <c r="H6" s="2">
        <f t="shared" si="2"/>
        <v>123.2</v>
      </c>
      <c r="I6" s="5">
        <f t="shared" si="3"/>
        <v>288.05</v>
      </c>
      <c r="J6" s="2">
        <v>3</v>
      </c>
      <c r="K6" s="20"/>
    </row>
    <row r="7" ht="25" customHeight="1" spans="1:11">
      <c r="A7" s="2">
        <v>4</v>
      </c>
      <c r="B7" s="2" t="s">
        <v>12</v>
      </c>
      <c r="C7" s="2">
        <v>193</v>
      </c>
      <c r="D7" s="2">
        <v>278</v>
      </c>
      <c r="E7" s="2">
        <v>292.5</v>
      </c>
      <c r="F7" s="2">
        <f t="shared" si="0"/>
        <v>57.9</v>
      </c>
      <c r="G7" s="2">
        <f t="shared" si="1"/>
        <v>83.4</v>
      </c>
      <c r="H7" s="2">
        <f t="shared" si="2"/>
        <v>117</v>
      </c>
      <c r="I7" s="5">
        <f t="shared" si="3"/>
        <v>258.3</v>
      </c>
      <c r="J7" s="2">
        <v>4</v>
      </c>
      <c r="K7" s="20"/>
    </row>
    <row r="8" ht="25" customHeight="1" spans="1:11">
      <c r="A8" s="2">
        <v>5</v>
      </c>
      <c r="B8" s="2" t="s">
        <v>13</v>
      </c>
      <c r="C8" s="2">
        <v>119</v>
      </c>
      <c r="D8" s="2">
        <v>123</v>
      </c>
      <c r="E8" s="2">
        <v>462.5</v>
      </c>
      <c r="F8" s="2">
        <f t="shared" si="0"/>
        <v>35.7</v>
      </c>
      <c r="G8" s="2">
        <f t="shared" si="1"/>
        <v>36.9</v>
      </c>
      <c r="H8" s="2">
        <f t="shared" si="2"/>
        <v>185</v>
      </c>
      <c r="I8" s="5">
        <f t="shared" si="3"/>
        <v>257.6</v>
      </c>
      <c r="J8" s="2">
        <v>5</v>
      </c>
      <c r="K8" s="20"/>
    </row>
    <row r="9" ht="25" customHeight="1" spans="1:11">
      <c r="A9" s="2">
        <v>6</v>
      </c>
      <c r="B9" s="2" t="s">
        <v>19</v>
      </c>
      <c r="C9" s="2">
        <v>217</v>
      </c>
      <c r="D9" s="2">
        <v>175</v>
      </c>
      <c r="E9" s="2">
        <v>286.5</v>
      </c>
      <c r="F9" s="2">
        <f t="shared" si="0"/>
        <v>65.1</v>
      </c>
      <c r="G9" s="2">
        <f t="shared" si="1"/>
        <v>52.5</v>
      </c>
      <c r="H9" s="2">
        <f t="shared" si="2"/>
        <v>114.6</v>
      </c>
      <c r="I9" s="5">
        <f t="shared" si="3"/>
        <v>232.2</v>
      </c>
      <c r="J9" s="2">
        <v>6</v>
      </c>
      <c r="K9" s="20"/>
    </row>
    <row r="10" ht="25" customHeight="1" spans="1:11">
      <c r="A10" s="2">
        <v>7</v>
      </c>
      <c r="B10" s="2" t="s">
        <v>18</v>
      </c>
      <c r="C10" s="2">
        <v>130</v>
      </c>
      <c r="D10" s="2">
        <v>69</v>
      </c>
      <c r="E10" s="2">
        <v>281</v>
      </c>
      <c r="F10" s="2">
        <f t="shared" si="0"/>
        <v>39</v>
      </c>
      <c r="G10" s="2">
        <f t="shared" si="1"/>
        <v>20.7</v>
      </c>
      <c r="H10" s="2">
        <f t="shared" si="2"/>
        <v>112.4</v>
      </c>
      <c r="I10" s="5">
        <f t="shared" si="3"/>
        <v>172.1</v>
      </c>
      <c r="J10" s="2">
        <v>7</v>
      </c>
      <c r="K10" s="20"/>
    </row>
    <row r="11" ht="25" customHeight="1" spans="1:11">
      <c r="A11" s="2">
        <v>8</v>
      </c>
      <c r="B11" s="2" t="s">
        <v>14</v>
      </c>
      <c r="C11" s="2">
        <v>97</v>
      </c>
      <c r="D11" s="2">
        <v>163.5</v>
      </c>
      <c r="E11" s="2">
        <v>196</v>
      </c>
      <c r="F11" s="2">
        <f t="shared" si="0"/>
        <v>29.1</v>
      </c>
      <c r="G11" s="2">
        <f t="shared" si="1"/>
        <v>49.05</v>
      </c>
      <c r="H11" s="2">
        <f t="shared" si="2"/>
        <v>78.4</v>
      </c>
      <c r="I11" s="5">
        <f t="shared" si="3"/>
        <v>156.55</v>
      </c>
      <c r="J11" s="2">
        <v>8</v>
      </c>
      <c r="K11" s="20"/>
    </row>
    <row r="12" ht="25" customHeight="1" spans="1:11">
      <c r="A12" s="2">
        <v>9</v>
      </c>
      <c r="B12" s="2" t="s">
        <v>25</v>
      </c>
      <c r="C12" s="2">
        <v>126</v>
      </c>
      <c r="D12" s="2">
        <v>37.5</v>
      </c>
      <c r="E12" s="2">
        <v>237.5</v>
      </c>
      <c r="F12" s="2">
        <f t="shared" si="0"/>
        <v>37.8</v>
      </c>
      <c r="G12" s="2">
        <f t="shared" si="1"/>
        <v>11.25</v>
      </c>
      <c r="H12" s="2">
        <f t="shared" si="2"/>
        <v>95</v>
      </c>
      <c r="I12" s="5">
        <f t="shared" si="3"/>
        <v>144.05</v>
      </c>
      <c r="J12" s="2"/>
      <c r="K12" s="20"/>
    </row>
    <row r="13" ht="25" customHeight="1" spans="1:11">
      <c r="A13" s="2">
        <v>10</v>
      </c>
      <c r="B13" s="2" t="s">
        <v>23</v>
      </c>
      <c r="C13" s="2">
        <v>92</v>
      </c>
      <c r="D13" s="2">
        <v>110.5</v>
      </c>
      <c r="E13" s="2">
        <v>197.5</v>
      </c>
      <c r="F13" s="2">
        <f t="shared" si="0"/>
        <v>27.6</v>
      </c>
      <c r="G13" s="2">
        <f t="shared" si="1"/>
        <v>33.15</v>
      </c>
      <c r="H13" s="2">
        <f t="shared" si="2"/>
        <v>79</v>
      </c>
      <c r="I13" s="5">
        <f t="shared" si="3"/>
        <v>139.75</v>
      </c>
      <c r="J13" s="2"/>
      <c r="K13" s="20"/>
    </row>
    <row r="14" ht="25" customHeight="1" spans="1:11">
      <c r="A14" s="2">
        <v>11</v>
      </c>
      <c r="B14" s="2" t="s">
        <v>22</v>
      </c>
      <c r="C14" s="2">
        <v>74</v>
      </c>
      <c r="D14" s="2">
        <v>68.5</v>
      </c>
      <c r="E14" s="2"/>
      <c r="F14" s="2">
        <f t="shared" si="0"/>
        <v>22.2</v>
      </c>
      <c r="G14" s="2">
        <f t="shared" si="1"/>
        <v>20.55</v>
      </c>
      <c r="H14" s="2"/>
      <c r="I14" s="5">
        <f t="shared" si="3"/>
        <v>42.75</v>
      </c>
      <c r="J14" s="2"/>
      <c r="K14" s="20"/>
    </row>
    <row r="15" ht="25" customHeight="1" spans="1:11">
      <c r="A15" s="2">
        <v>12</v>
      </c>
      <c r="B15" s="2" t="s">
        <v>21</v>
      </c>
      <c r="C15" s="2"/>
      <c r="D15" s="2">
        <v>48.5</v>
      </c>
      <c r="E15" s="2">
        <v>54</v>
      </c>
      <c r="F15" s="2"/>
      <c r="G15" s="2">
        <f t="shared" si="1"/>
        <v>14.55</v>
      </c>
      <c r="H15" s="2">
        <f t="shared" si="2"/>
        <v>21.6</v>
      </c>
      <c r="I15" s="5">
        <f t="shared" si="3"/>
        <v>36.15</v>
      </c>
      <c r="J15" s="2"/>
      <c r="K15" s="20"/>
    </row>
    <row r="16" ht="25" customHeight="1" spans="1:11">
      <c r="A16" s="2">
        <v>13</v>
      </c>
      <c r="B16" s="2" t="s">
        <v>17</v>
      </c>
      <c r="C16" s="2"/>
      <c r="D16" s="2">
        <v>52.5</v>
      </c>
      <c r="E16" s="2"/>
      <c r="F16" s="2"/>
      <c r="G16" s="2">
        <f t="shared" si="1"/>
        <v>15.75</v>
      </c>
      <c r="H16" s="2"/>
      <c r="I16" s="5">
        <f t="shared" si="3"/>
        <v>15.75</v>
      </c>
      <c r="J16" s="2"/>
      <c r="K16" s="20"/>
    </row>
    <row r="17" ht="25" customHeight="1" spans="1:11">
      <c r="A17" s="2">
        <v>14</v>
      </c>
      <c r="B17" s="2" t="s">
        <v>15</v>
      </c>
      <c r="C17" s="2"/>
      <c r="D17" s="2">
        <v>50.5</v>
      </c>
      <c r="E17" s="2"/>
      <c r="F17" s="2"/>
      <c r="G17" s="2">
        <f t="shared" si="1"/>
        <v>15.15</v>
      </c>
      <c r="H17" s="2"/>
      <c r="I17" s="5">
        <f t="shared" si="3"/>
        <v>15.15</v>
      </c>
      <c r="J17" s="2"/>
      <c r="K17" s="20"/>
    </row>
  </sheetData>
  <sortState ref="B1:C16">
    <sortCondition ref="C1" descending="1"/>
  </sortState>
  <mergeCells count="1">
    <mergeCell ref="A1:K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selection activeCell="A1" sqref="$A1:$XFD1"/>
    </sheetView>
  </sheetViews>
  <sheetFormatPr defaultColWidth="9" defaultRowHeight="13.5"/>
  <cols>
    <col min="2" max="11" width="11.375" customWidth="1"/>
  </cols>
  <sheetData>
    <row r="1" ht="30" customHeight="1" spans="1:11">
      <c r="A1" s="12" t="s">
        <v>179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15" customHeight="1" spans="1:1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30" spans="1:1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</row>
    <row r="4" ht="23" customHeight="1" spans="1:11">
      <c r="A4" s="8">
        <v>1</v>
      </c>
      <c r="B4" s="8" t="s">
        <v>12</v>
      </c>
      <c r="C4" s="8">
        <v>286.2</v>
      </c>
      <c r="D4" s="8">
        <v>172</v>
      </c>
      <c r="E4" s="8">
        <v>321</v>
      </c>
      <c r="F4" s="2">
        <f t="shared" ref="F4:F19" si="0">C4*0.3</f>
        <v>85.86</v>
      </c>
      <c r="G4" s="2">
        <f t="shared" ref="G4:G19" si="1">D4*0.3</f>
        <v>51.6</v>
      </c>
      <c r="H4" s="2">
        <f t="shared" ref="H4:H19" si="2">E4*0.4</f>
        <v>128.4</v>
      </c>
      <c r="I4" s="5">
        <f t="shared" ref="I4:I19" si="3">SUM(F4:H4)</f>
        <v>265.86</v>
      </c>
      <c r="J4" s="8">
        <v>1</v>
      </c>
      <c r="K4" s="8"/>
    </row>
    <row r="5" ht="23" customHeight="1" spans="1:11">
      <c r="A5" s="8">
        <v>2</v>
      </c>
      <c r="B5" s="8" t="s">
        <v>20</v>
      </c>
      <c r="C5" s="8">
        <v>176</v>
      </c>
      <c r="D5" s="8">
        <v>81.5</v>
      </c>
      <c r="E5" s="8">
        <v>210</v>
      </c>
      <c r="F5" s="2">
        <f t="shared" si="0"/>
        <v>52.8</v>
      </c>
      <c r="G5" s="2">
        <f t="shared" si="1"/>
        <v>24.45</v>
      </c>
      <c r="H5" s="2">
        <f t="shared" si="2"/>
        <v>84</v>
      </c>
      <c r="I5" s="5">
        <f t="shared" si="3"/>
        <v>161.25</v>
      </c>
      <c r="J5" s="8">
        <v>2</v>
      </c>
      <c r="K5" s="8"/>
    </row>
    <row r="6" ht="23" customHeight="1" spans="1:11">
      <c r="A6" s="8">
        <v>3</v>
      </c>
      <c r="B6" s="8" t="s">
        <v>25</v>
      </c>
      <c r="C6" s="8">
        <v>193</v>
      </c>
      <c r="D6" s="8">
        <v>100.5</v>
      </c>
      <c r="E6" s="8">
        <v>171.5</v>
      </c>
      <c r="F6" s="2">
        <f t="shared" si="0"/>
        <v>57.9</v>
      </c>
      <c r="G6" s="2">
        <f t="shared" si="1"/>
        <v>30.15</v>
      </c>
      <c r="H6" s="2">
        <f t="shared" si="2"/>
        <v>68.6</v>
      </c>
      <c r="I6" s="5">
        <f t="shared" si="3"/>
        <v>156.65</v>
      </c>
      <c r="J6" s="8">
        <v>3</v>
      </c>
      <c r="K6" s="8"/>
    </row>
    <row r="7" ht="23" customHeight="1" spans="1:11">
      <c r="A7" s="8">
        <v>4</v>
      </c>
      <c r="B7" s="8" t="s">
        <v>19</v>
      </c>
      <c r="C7" s="8">
        <v>214.4</v>
      </c>
      <c r="D7" s="8">
        <v>98</v>
      </c>
      <c r="E7" s="8">
        <v>142</v>
      </c>
      <c r="F7" s="2">
        <f t="shared" si="0"/>
        <v>64.32</v>
      </c>
      <c r="G7" s="2">
        <f t="shared" si="1"/>
        <v>29.4</v>
      </c>
      <c r="H7" s="2">
        <f t="shared" si="2"/>
        <v>56.8</v>
      </c>
      <c r="I7" s="5">
        <f t="shared" si="3"/>
        <v>150.52</v>
      </c>
      <c r="J7" s="8">
        <v>4</v>
      </c>
      <c r="K7" s="8"/>
    </row>
    <row r="8" ht="23" customHeight="1" spans="1:11">
      <c r="A8" s="8">
        <v>5</v>
      </c>
      <c r="B8" s="8" t="s">
        <v>13</v>
      </c>
      <c r="C8" s="8">
        <v>158.5</v>
      </c>
      <c r="D8" s="8">
        <v>45</v>
      </c>
      <c r="E8" s="8">
        <v>221.5</v>
      </c>
      <c r="F8" s="2">
        <f t="shared" si="0"/>
        <v>47.55</v>
      </c>
      <c r="G8" s="2">
        <f t="shared" si="1"/>
        <v>13.5</v>
      </c>
      <c r="H8" s="2">
        <f t="shared" si="2"/>
        <v>88.6</v>
      </c>
      <c r="I8" s="5">
        <f t="shared" si="3"/>
        <v>149.65</v>
      </c>
      <c r="J8" s="8">
        <v>5</v>
      </c>
      <c r="K8" s="8"/>
    </row>
    <row r="9" ht="23" customHeight="1" spans="1:11">
      <c r="A9" s="8">
        <v>6</v>
      </c>
      <c r="B9" s="8" t="s">
        <v>26</v>
      </c>
      <c r="C9" s="8">
        <v>172.4</v>
      </c>
      <c r="D9" s="8">
        <v>83</v>
      </c>
      <c r="E9" s="8">
        <v>124</v>
      </c>
      <c r="F9" s="2">
        <f t="shared" si="0"/>
        <v>51.72</v>
      </c>
      <c r="G9" s="2">
        <f t="shared" si="1"/>
        <v>24.9</v>
      </c>
      <c r="H9" s="2">
        <f t="shared" si="2"/>
        <v>49.6</v>
      </c>
      <c r="I9" s="5">
        <f t="shared" si="3"/>
        <v>126.22</v>
      </c>
      <c r="J9" s="8">
        <v>6</v>
      </c>
      <c r="K9" s="8"/>
    </row>
    <row r="10" ht="23" customHeight="1" spans="1:11">
      <c r="A10" s="8">
        <v>7</v>
      </c>
      <c r="B10" s="8" t="s">
        <v>14</v>
      </c>
      <c r="C10" s="8">
        <v>133.2</v>
      </c>
      <c r="D10" s="8">
        <v>54</v>
      </c>
      <c r="E10" s="8">
        <v>139.5</v>
      </c>
      <c r="F10" s="2">
        <f t="shared" si="0"/>
        <v>39.96</v>
      </c>
      <c r="G10" s="2">
        <f t="shared" si="1"/>
        <v>16.2</v>
      </c>
      <c r="H10" s="2">
        <f t="shared" si="2"/>
        <v>55.8</v>
      </c>
      <c r="I10" s="5">
        <f t="shared" si="3"/>
        <v>111.96</v>
      </c>
      <c r="J10" s="8">
        <v>7</v>
      </c>
      <c r="K10" s="8"/>
    </row>
    <row r="11" ht="23" customHeight="1" spans="1:11">
      <c r="A11" s="8">
        <v>8</v>
      </c>
      <c r="B11" s="8" t="s">
        <v>24</v>
      </c>
      <c r="C11" s="8">
        <v>120.5</v>
      </c>
      <c r="D11" s="8">
        <v>56</v>
      </c>
      <c r="E11" s="8">
        <v>144.5</v>
      </c>
      <c r="F11" s="2">
        <f t="shared" si="0"/>
        <v>36.15</v>
      </c>
      <c r="G11" s="2">
        <f t="shared" si="1"/>
        <v>16.8</v>
      </c>
      <c r="H11" s="2">
        <f t="shared" si="2"/>
        <v>57.8</v>
      </c>
      <c r="I11" s="5">
        <f t="shared" si="3"/>
        <v>110.75</v>
      </c>
      <c r="J11" s="8">
        <v>8</v>
      </c>
      <c r="K11" s="8"/>
    </row>
    <row r="12" ht="23" customHeight="1" spans="1:11">
      <c r="A12" s="8">
        <v>9</v>
      </c>
      <c r="B12" s="8" t="s">
        <v>21</v>
      </c>
      <c r="C12" s="8">
        <v>92</v>
      </c>
      <c r="D12" s="8">
        <v>22.5</v>
      </c>
      <c r="E12" s="8">
        <v>137</v>
      </c>
      <c r="F12" s="2">
        <f t="shared" si="0"/>
        <v>27.6</v>
      </c>
      <c r="G12" s="2">
        <f t="shared" si="1"/>
        <v>6.75</v>
      </c>
      <c r="H12" s="2">
        <f t="shared" si="2"/>
        <v>54.8</v>
      </c>
      <c r="I12" s="5">
        <f t="shared" si="3"/>
        <v>89.15</v>
      </c>
      <c r="J12" s="8"/>
      <c r="K12" s="8"/>
    </row>
    <row r="13" ht="23" customHeight="1" spans="1:11">
      <c r="A13" s="8">
        <v>10</v>
      </c>
      <c r="B13" s="8" t="s">
        <v>16</v>
      </c>
      <c r="C13" s="8">
        <v>80.5</v>
      </c>
      <c r="D13" s="8">
        <v>29</v>
      </c>
      <c r="E13" s="8">
        <v>111.5</v>
      </c>
      <c r="F13" s="2">
        <f t="shared" si="0"/>
        <v>24.15</v>
      </c>
      <c r="G13" s="2">
        <f t="shared" si="1"/>
        <v>8.7</v>
      </c>
      <c r="H13" s="2">
        <f t="shared" si="2"/>
        <v>44.6</v>
      </c>
      <c r="I13" s="5">
        <f t="shared" si="3"/>
        <v>77.45</v>
      </c>
      <c r="J13" s="8"/>
      <c r="K13" s="8"/>
    </row>
    <row r="14" ht="23" customHeight="1" spans="1:11">
      <c r="A14" s="8">
        <v>11</v>
      </c>
      <c r="B14" s="8" t="s">
        <v>22</v>
      </c>
      <c r="C14" s="8">
        <v>39</v>
      </c>
      <c r="D14" s="8">
        <v>32</v>
      </c>
      <c r="E14" s="8">
        <v>106</v>
      </c>
      <c r="F14" s="2">
        <f t="shared" si="0"/>
        <v>11.7</v>
      </c>
      <c r="G14" s="2">
        <f t="shared" si="1"/>
        <v>9.6</v>
      </c>
      <c r="H14" s="2">
        <f t="shared" si="2"/>
        <v>42.4</v>
      </c>
      <c r="I14" s="5">
        <f t="shared" si="3"/>
        <v>63.7</v>
      </c>
      <c r="J14" s="8"/>
      <c r="K14" s="8"/>
    </row>
    <row r="15" ht="23" customHeight="1" spans="1:11">
      <c r="A15" s="8">
        <v>12</v>
      </c>
      <c r="B15" s="8" t="s">
        <v>15</v>
      </c>
      <c r="C15" s="8">
        <v>53</v>
      </c>
      <c r="D15" s="8">
        <v>13</v>
      </c>
      <c r="E15" s="8">
        <v>109</v>
      </c>
      <c r="F15" s="2">
        <f t="shared" si="0"/>
        <v>15.9</v>
      </c>
      <c r="G15" s="2">
        <f t="shared" si="1"/>
        <v>3.9</v>
      </c>
      <c r="H15" s="2">
        <f t="shared" si="2"/>
        <v>43.6</v>
      </c>
      <c r="I15" s="5">
        <f t="shared" si="3"/>
        <v>63.4</v>
      </c>
      <c r="J15" s="8"/>
      <c r="K15" s="8"/>
    </row>
    <row r="16" ht="23" customHeight="1" spans="1:11">
      <c r="A16" s="8">
        <v>13</v>
      </c>
      <c r="B16" s="8" t="s">
        <v>18</v>
      </c>
      <c r="C16" s="8">
        <v>61.5</v>
      </c>
      <c r="D16" s="8">
        <v>6.5</v>
      </c>
      <c r="E16" s="8">
        <v>78</v>
      </c>
      <c r="F16" s="2">
        <f t="shared" si="0"/>
        <v>18.45</v>
      </c>
      <c r="G16" s="2">
        <f t="shared" si="1"/>
        <v>1.95</v>
      </c>
      <c r="H16" s="2">
        <f t="shared" si="2"/>
        <v>31.2</v>
      </c>
      <c r="I16" s="5">
        <f t="shared" si="3"/>
        <v>51.6</v>
      </c>
      <c r="J16" s="8"/>
      <c r="K16" s="8"/>
    </row>
    <row r="17" ht="23" customHeight="1" spans="1:11">
      <c r="A17" s="8">
        <v>14</v>
      </c>
      <c r="B17" s="8" t="s">
        <v>17</v>
      </c>
      <c r="C17" s="8">
        <v>104.5</v>
      </c>
      <c r="D17" s="8">
        <v>11</v>
      </c>
      <c r="E17" s="8">
        <v>32.5</v>
      </c>
      <c r="F17" s="2">
        <f t="shared" si="0"/>
        <v>31.35</v>
      </c>
      <c r="G17" s="2">
        <f t="shared" si="1"/>
        <v>3.3</v>
      </c>
      <c r="H17" s="2">
        <f t="shared" si="2"/>
        <v>13</v>
      </c>
      <c r="I17" s="5">
        <f t="shared" si="3"/>
        <v>47.65</v>
      </c>
      <c r="J17" s="8"/>
      <c r="K17" s="8"/>
    </row>
    <row r="18" ht="23" customHeight="1" spans="1:11">
      <c r="A18" s="8">
        <v>15</v>
      </c>
      <c r="B18" s="8" t="s">
        <v>23</v>
      </c>
      <c r="C18" s="8">
        <v>48.5</v>
      </c>
      <c r="D18" s="8">
        <v>22.5</v>
      </c>
      <c r="E18" s="8">
        <v>50</v>
      </c>
      <c r="F18" s="2">
        <f t="shared" si="0"/>
        <v>14.55</v>
      </c>
      <c r="G18" s="2">
        <f t="shared" si="1"/>
        <v>6.75</v>
      </c>
      <c r="H18" s="2">
        <f t="shared" si="2"/>
        <v>20</v>
      </c>
      <c r="I18" s="5">
        <f t="shared" si="3"/>
        <v>41.3</v>
      </c>
      <c r="J18" s="8"/>
      <c r="K18" s="8"/>
    </row>
    <row r="19" ht="23" customHeight="1" spans="1:11">
      <c r="A19" s="8">
        <v>16</v>
      </c>
      <c r="B19" s="8" t="s">
        <v>30</v>
      </c>
      <c r="C19" s="8">
        <v>42</v>
      </c>
      <c r="D19" s="8">
        <v>13</v>
      </c>
      <c r="E19" s="8">
        <v>38.5</v>
      </c>
      <c r="F19" s="2">
        <f t="shared" si="0"/>
        <v>12.6</v>
      </c>
      <c r="G19" s="2">
        <f t="shared" si="1"/>
        <v>3.9</v>
      </c>
      <c r="H19" s="2">
        <f t="shared" si="2"/>
        <v>15.4</v>
      </c>
      <c r="I19" s="5">
        <f t="shared" si="3"/>
        <v>31.9</v>
      </c>
      <c r="J19" s="8"/>
      <c r="K19" s="8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workbookViewId="0">
      <selection activeCell="F24" sqref="F24"/>
    </sheetView>
  </sheetViews>
  <sheetFormatPr defaultColWidth="9" defaultRowHeight="13.5"/>
  <cols>
    <col min="1" max="1" width="5.375" customWidth="1"/>
    <col min="2" max="2" width="8.875" customWidth="1"/>
    <col min="3" max="5" width="7.875" customWidth="1"/>
    <col min="6" max="8" width="7.125" customWidth="1"/>
    <col min="9" max="11" width="7.875" customWidth="1"/>
    <col min="12" max="14" width="7.125" customWidth="1"/>
    <col min="15" max="15" width="7.375" customWidth="1"/>
    <col min="16" max="17" width="4.625" customWidth="1"/>
  </cols>
  <sheetData>
    <row r="1" ht="30" customHeight="1" spans="1:17">
      <c r="A1" s="6" t="s">
        <v>180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12" customHeight="1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22" customHeight="1" spans="1:17">
      <c r="A3" s="2" t="s">
        <v>1</v>
      </c>
      <c r="B3" s="2" t="s">
        <v>2</v>
      </c>
      <c r="C3" s="7" t="s">
        <v>181</v>
      </c>
      <c r="D3" s="7"/>
      <c r="E3" s="7"/>
      <c r="F3" s="7"/>
      <c r="G3" s="7"/>
      <c r="H3" s="7"/>
      <c r="I3" s="9" t="s">
        <v>182</v>
      </c>
      <c r="J3" s="10"/>
      <c r="K3" s="10"/>
      <c r="L3" s="10"/>
      <c r="M3" s="10"/>
      <c r="N3" s="11"/>
      <c r="O3" s="3" t="s">
        <v>9</v>
      </c>
      <c r="P3" s="3" t="s">
        <v>10</v>
      </c>
      <c r="Q3" s="3" t="s">
        <v>11</v>
      </c>
    </row>
    <row r="4" ht="30" spans="1:17">
      <c r="A4" s="2"/>
      <c r="B4" s="2"/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2" t="s">
        <v>3</v>
      </c>
      <c r="J4" s="2" t="s">
        <v>4</v>
      </c>
      <c r="K4" s="2" t="s">
        <v>5</v>
      </c>
      <c r="L4" s="3" t="s">
        <v>6</v>
      </c>
      <c r="M4" s="3" t="s">
        <v>7</v>
      </c>
      <c r="N4" s="3" t="s">
        <v>8</v>
      </c>
      <c r="O4" s="3"/>
      <c r="P4" s="3"/>
      <c r="Q4" s="3"/>
    </row>
    <row r="5" ht="22" customHeight="1" spans="1:17">
      <c r="A5" s="8">
        <v>1</v>
      </c>
      <c r="B5" s="8" t="s">
        <v>12</v>
      </c>
      <c r="C5" s="8">
        <v>234.5</v>
      </c>
      <c r="D5" s="8">
        <v>185.5</v>
      </c>
      <c r="E5" s="8">
        <v>73</v>
      </c>
      <c r="F5" s="8">
        <f t="shared" ref="F5:F20" si="0">C5*0.3</f>
        <v>70.35</v>
      </c>
      <c r="G5" s="8">
        <f t="shared" ref="G5:G20" si="1">D5*0.3</f>
        <v>55.65</v>
      </c>
      <c r="H5" s="8">
        <f t="shared" ref="H5:H20" si="2">E5*0.4</f>
        <v>29.2</v>
      </c>
      <c r="I5" s="8">
        <v>572</v>
      </c>
      <c r="J5" s="8">
        <v>540</v>
      </c>
      <c r="K5" s="8">
        <v>460</v>
      </c>
      <c r="L5" s="8">
        <f t="shared" ref="L5:L20" si="3">I5*0.3</f>
        <v>171.6</v>
      </c>
      <c r="M5" s="8">
        <f t="shared" ref="M5:M20" si="4">J5*0.3</f>
        <v>162</v>
      </c>
      <c r="N5" s="8">
        <f t="shared" ref="N5:N20" si="5">K5*0.4</f>
        <v>184</v>
      </c>
      <c r="O5" s="8">
        <f t="shared" ref="O5:O20" si="6">F5+G5+H5+L5+M5+N5</f>
        <v>672.8</v>
      </c>
      <c r="P5" s="8">
        <v>1</v>
      </c>
      <c r="Q5" s="8"/>
    </row>
    <row r="6" ht="22" customHeight="1" spans="1:17">
      <c r="A6" s="8">
        <v>2</v>
      </c>
      <c r="B6" s="8" t="s">
        <v>24</v>
      </c>
      <c r="C6" s="8">
        <v>180</v>
      </c>
      <c r="D6" s="8">
        <v>60.5</v>
      </c>
      <c r="E6" s="8">
        <v>59.5</v>
      </c>
      <c r="F6" s="8">
        <f t="shared" si="0"/>
        <v>54</v>
      </c>
      <c r="G6" s="8">
        <f t="shared" si="1"/>
        <v>18.15</v>
      </c>
      <c r="H6" s="8">
        <f t="shared" si="2"/>
        <v>23.8</v>
      </c>
      <c r="I6" s="8">
        <v>395</v>
      </c>
      <c r="J6" s="8">
        <v>430</v>
      </c>
      <c r="K6" s="8">
        <v>470</v>
      </c>
      <c r="L6" s="8">
        <f t="shared" si="3"/>
        <v>118.5</v>
      </c>
      <c r="M6" s="8">
        <f t="shared" si="4"/>
        <v>129</v>
      </c>
      <c r="N6" s="8">
        <f t="shared" si="5"/>
        <v>188</v>
      </c>
      <c r="O6" s="8">
        <f t="shared" si="6"/>
        <v>531.45</v>
      </c>
      <c r="P6" s="8">
        <v>2</v>
      </c>
      <c r="Q6" s="8"/>
    </row>
    <row r="7" ht="22" customHeight="1" spans="1:17">
      <c r="A7" s="8">
        <v>3</v>
      </c>
      <c r="B7" s="8" t="s">
        <v>14</v>
      </c>
      <c r="C7" s="8">
        <v>189</v>
      </c>
      <c r="D7" s="8">
        <v>82</v>
      </c>
      <c r="E7" s="8">
        <v>57</v>
      </c>
      <c r="F7" s="8">
        <f t="shared" si="0"/>
        <v>56.7</v>
      </c>
      <c r="G7" s="8">
        <f t="shared" si="1"/>
        <v>24.6</v>
      </c>
      <c r="H7" s="8">
        <f t="shared" si="2"/>
        <v>22.8</v>
      </c>
      <c r="I7" s="8">
        <v>333</v>
      </c>
      <c r="J7" s="8">
        <v>290</v>
      </c>
      <c r="K7" s="8">
        <v>479</v>
      </c>
      <c r="L7" s="8">
        <f t="shared" si="3"/>
        <v>99.9</v>
      </c>
      <c r="M7" s="8">
        <f t="shared" si="4"/>
        <v>87</v>
      </c>
      <c r="N7" s="8">
        <f t="shared" si="5"/>
        <v>191.6</v>
      </c>
      <c r="O7" s="8">
        <f t="shared" si="6"/>
        <v>482.6</v>
      </c>
      <c r="P7" s="8">
        <v>3</v>
      </c>
      <c r="Q7" s="8"/>
    </row>
    <row r="8" ht="22" customHeight="1" spans="1:17">
      <c r="A8" s="8">
        <v>4</v>
      </c>
      <c r="B8" s="8" t="s">
        <v>16</v>
      </c>
      <c r="C8" s="8">
        <v>178.5</v>
      </c>
      <c r="D8" s="8">
        <v>82</v>
      </c>
      <c r="E8" s="8">
        <v>53</v>
      </c>
      <c r="F8" s="8">
        <f t="shared" si="0"/>
        <v>53.55</v>
      </c>
      <c r="G8" s="8">
        <f t="shared" si="1"/>
        <v>24.6</v>
      </c>
      <c r="H8" s="8">
        <f t="shared" si="2"/>
        <v>21.2</v>
      </c>
      <c r="I8" s="8">
        <v>369</v>
      </c>
      <c r="J8" s="8">
        <v>292</v>
      </c>
      <c r="K8" s="8">
        <v>427</v>
      </c>
      <c r="L8" s="8">
        <f t="shared" si="3"/>
        <v>110.7</v>
      </c>
      <c r="M8" s="8">
        <f t="shared" si="4"/>
        <v>87.6</v>
      </c>
      <c r="N8" s="8">
        <f t="shared" si="5"/>
        <v>170.8</v>
      </c>
      <c r="O8" s="8">
        <f t="shared" si="6"/>
        <v>468.45</v>
      </c>
      <c r="P8" s="8">
        <v>4</v>
      </c>
      <c r="Q8" s="8"/>
    </row>
    <row r="9" ht="22" customHeight="1" spans="1:17">
      <c r="A9" s="8">
        <v>5</v>
      </c>
      <c r="B9" s="8" t="s">
        <v>25</v>
      </c>
      <c r="C9" s="8">
        <v>222</v>
      </c>
      <c r="D9" s="8">
        <v>97</v>
      </c>
      <c r="E9" s="8">
        <v>52</v>
      </c>
      <c r="F9" s="8">
        <f t="shared" si="0"/>
        <v>66.6</v>
      </c>
      <c r="G9" s="8">
        <f t="shared" si="1"/>
        <v>29.1</v>
      </c>
      <c r="H9" s="8">
        <f t="shared" si="2"/>
        <v>20.8</v>
      </c>
      <c r="I9" s="8">
        <v>234</v>
      </c>
      <c r="J9" s="8">
        <v>332</v>
      </c>
      <c r="K9" s="8">
        <v>214</v>
      </c>
      <c r="L9" s="8">
        <f t="shared" si="3"/>
        <v>70.2</v>
      </c>
      <c r="M9" s="8">
        <f t="shared" si="4"/>
        <v>99.6</v>
      </c>
      <c r="N9" s="8">
        <f t="shared" si="5"/>
        <v>85.6</v>
      </c>
      <c r="O9" s="8">
        <f t="shared" si="6"/>
        <v>371.9</v>
      </c>
      <c r="P9" s="8">
        <v>5</v>
      </c>
      <c r="Q9" s="8"/>
    </row>
    <row r="10" ht="22" customHeight="1" spans="1:17">
      <c r="A10" s="8">
        <v>6</v>
      </c>
      <c r="B10" s="8" t="s">
        <v>20</v>
      </c>
      <c r="C10" s="8">
        <v>167</v>
      </c>
      <c r="D10" s="8">
        <v>74.5</v>
      </c>
      <c r="E10" s="8">
        <v>30.5</v>
      </c>
      <c r="F10" s="8">
        <f t="shared" si="0"/>
        <v>50.1</v>
      </c>
      <c r="G10" s="8">
        <f t="shared" si="1"/>
        <v>22.35</v>
      </c>
      <c r="H10" s="8">
        <f t="shared" si="2"/>
        <v>12.2</v>
      </c>
      <c r="I10" s="8">
        <v>306</v>
      </c>
      <c r="J10" s="8">
        <v>138</v>
      </c>
      <c r="K10" s="8">
        <v>197</v>
      </c>
      <c r="L10" s="8">
        <f t="shared" si="3"/>
        <v>91.8</v>
      </c>
      <c r="M10" s="8">
        <f t="shared" si="4"/>
        <v>41.4</v>
      </c>
      <c r="N10" s="8">
        <f t="shared" si="5"/>
        <v>78.8</v>
      </c>
      <c r="O10" s="8">
        <f t="shared" si="6"/>
        <v>296.65</v>
      </c>
      <c r="P10" s="8">
        <v>6</v>
      </c>
      <c r="Q10" s="8"/>
    </row>
    <row r="11" ht="22" customHeight="1" spans="1:17">
      <c r="A11" s="8">
        <v>7</v>
      </c>
      <c r="B11" s="8" t="s">
        <v>13</v>
      </c>
      <c r="C11" s="8">
        <v>161.5</v>
      </c>
      <c r="D11" s="8">
        <v>54.5</v>
      </c>
      <c r="E11" s="8">
        <v>26.5</v>
      </c>
      <c r="F11" s="8">
        <f t="shared" si="0"/>
        <v>48.45</v>
      </c>
      <c r="G11" s="8">
        <f t="shared" si="1"/>
        <v>16.35</v>
      </c>
      <c r="H11" s="8">
        <f t="shared" si="2"/>
        <v>10.6</v>
      </c>
      <c r="I11" s="8">
        <v>178</v>
      </c>
      <c r="J11" s="8">
        <v>208</v>
      </c>
      <c r="K11" s="8">
        <v>155</v>
      </c>
      <c r="L11" s="8">
        <f t="shared" si="3"/>
        <v>53.4</v>
      </c>
      <c r="M11" s="8">
        <f t="shared" si="4"/>
        <v>62.4</v>
      </c>
      <c r="N11" s="8">
        <f t="shared" si="5"/>
        <v>62</v>
      </c>
      <c r="O11" s="8">
        <f t="shared" si="6"/>
        <v>253.2</v>
      </c>
      <c r="P11" s="8">
        <v>7</v>
      </c>
      <c r="Q11" s="8"/>
    </row>
    <row r="12" ht="22" customHeight="1" spans="1:17">
      <c r="A12" s="8">
        <v>8</v>
      </c>
      <c r="B12" s="8" t="s">
        <v>19</v>
      </c>
      <c r="C12" s="8">
        <v>179.5</v>
      </c>
      <c r="D12" s="8">
        <v>145</v>
      </c>
      <c r="E12" s="8">
        <v>36.5</v>
      </c>
      <c r="F12" s="8">
        <f t="shared" si="0"/>
        <v>53.85</v>
      </c>
      <c r="G12" s="8">
        <f t="shared" si="1"/>
        <v>43.5</v>
      </c>
      <c r="H12" s="8">
        <f t="shared" si="2"/>
        <v>14.6</v>
      </c>
      <c r="I12" s="8">
        <v>151</v>
      </c>
      <c r="J12" s="8">
        <v>129</v>
      </c>
      <c r="K12" s="8">
        <v>105</v>
      </c>
      <c r="L12" s="8">
        <f t="shared" si="3"/>
        <v>45.3</v>
      </c>
      <c r="M12" s="8">
        <f t="shared" si="4"/>
        <v>38.7</v>
      </c>
      <c r="N12" s="8">
        <f t="shared" si="5"/>
        <v>42</v>
      </c>
      <c r="O12" s="8">
        <f t="shared" si="6"/>
        <v>237.95</v>
      </c>
      <c r="P12" s="8">
        <v>8</v>
      </c>
      <c r="Q12" s="8"/>
    </row>
    <row r="13" ht="22" customHeight="1" spans="1:17">
      <c r="A13" s="8">
        <v>9</v>
      </c>
      <c r="B13" s="8" t="s">
        <v>23</v>
      </c>
      <c r="C13" s="8">
        <v>162</v>
      </c>
      <c r="D13" s="8">
        <v>51</v>
      </c>
      <c r="E13" s="8">
        <v>37</v>
      </c>
      <c r="F13" s="8">
        <f t="shared" si="0"/>
        <v>48.6</v>
      </c>
      <c r="G13" s="8">
        <f t="shared" si="1"/>
        <v>15.3</v>
      </c>
      <c r="H13" s="8">
        <f t="shared" si="2"/>
        <v>14.8</v>
      </c>
      <c r="I13" s="8">
        <v>152</v>
      </c>
      <c r="J13" s="8">
        <v>129</v>
      </c>
      <c r="K13" s="8">
        <v>103</v>
      </c>
      <c r="L13" s="8">
        <f t="shared" si="3"/>
        <v>45.6</v>
      </c>
      <c r="M13" s="8">
        <f t="shared" si="4"/>
        <v>38.7</v>
      </c>
      <c r="N13" s="8">
        <f t="shared" si="5"/>
        <v>41.2</v>
      </c>
      <c r="O13" s="8">
        <f t="shared" si="6"/>
        <v>204.2</v>
      </c>
      <c r="P13" s="8"/>
      <c r="Q13" s="8"/>
    </row>
    <row r="14" ht="22" customHeight="1" spans="1:17">
      <c r="A14" s="8">
        <v>10</v>
      </c>
      <c r="B14" s="8" t="s">
        <v>18</v>
      </c>
      <c r="C14" s="8">
        <v>19.5</v>
      </c>
      <c r="D14" s="8">
        <v>13</v>
      </c>
      <c r="E14" s="8">
        <v>46</v>
      </c>
      <c r="F14" s="8">
        <f t="shared" si="0"/>
        <v>5.85</v>
      </c>
      <c r="G14" s="8">
        <f t="shared" si="1"/>
        <v>3.9</v>
      </c>
      <c r="H14" s="8">
        <f t="shared" si="2"/>
        <v>18.4</v>
      </c>
      <c r="I14" s="8">
        <v>104</v>
      </c>
      <c r="J14" s="8">
        <v>99</v>
      </c>
      <c r="K14" s="8">
        <v>234</v>
      </c>
      <c r="L14" s="8">
        <f t="shared" si="3"/>
        <v>31.2</v>
      </c>
      <c r="M14" s="8">
        <f t="shared" si="4"/>
        <v>29.7</v>
      </c>
      <c r="N14" s="8">
        <f t="shared" si="5"/>
        <v>93.6</v>
      </c>
      <c r="O14" s="8">
        <f t="shared" si="6"/>
        <v>182.65</v>
      </c>
      <c r="P14" s="8"/>
      <c r="Q14" s="8"/>
    </row>
    <row r="15" ht="22" customHeight="1" spans="1:17">
      <c r="A15" s="8">
        <v>11</v>
      </c>
      <c r="B15" s="8" t="s">
        <v>21</v>
      </c>
      <c r="C15" s="8">
        <v>112.5</v>
      </c>
      <c r="D15" s="8">
        <v>55</v>
      </c>
      <c r="E15" s="8">
        <v>19.5</v>
      </c>
      <c r="F15" s="8">
        <f t="shared" si="0"/>
        <v>33.75</v>
      </c>
      <c r="G15" s="8">
        <f t="shared" si="1"/>
        <v>16.5</v>
      </c>
      <c r="H15" s="8">
        <f t="shared" si="2"/>
        <v>7.8</v>
      </c>
      <c r="I15" s="8">
        <v>25</v>
      </c>
      <c r="J15" s="8">
        <v>159</v>
      </c>
      <c r="K15" s="8">
        <v>98</v>
      </c>
      <c r="L15" s="8">
        <f t="shared" si="3"/>
        <v>7.5</v>
      </c>
      <c r="M15" s="8">
        <f t="shared" si="4"/>
        <v>47.7</v>
      </c>
      <c r="N15" s="8">
        <f t="shared" si="5"/>
        <v>39.2</v>
      </c>
      <c r="O15" s="8">
        <f t="shared" si="6"/>
        <v>152.45</v>
      </c>
      <c r="P15" s="8"/>
      <c r="Q15" s="8"/>
    </row>
    <row r="16" ht="22" customHeight="1" spans="1:17">
      <c r="A16" s="8">
        <v>12</v>
      </c>
      <c r="B16" s="8" t="s">
        <v>26</v>
      </c>
      <c r="C16" s="8">
        <v>36.5</v>
      </c>
      <c r="D16" s="8">
        <v>37</v>
      </c>
      <c r="E16" s="8">
        <v>27.5</v>
      </c>
      <c r="F16" s="8">
        <f t="shared" si="0"/>
        <v>10.95</v>
      </c>
      <c r="G16" s="8">
        <f t="shared" si="1"/>
        <v>11.1</v>
      </c>
      <c r="H16" s="8">
        <f t="shared" si="2"/>
        <v>11</v>
      </c>
      <c r="I16" s="8">
        <v>8</v>
      </c>
      <c r="J16" s="8">
        <v>14</v>
      </c>
      <c r="K16" s="8">
        <v>11</v>
      </c>
      <c r="L16" s="8">
        <f t="shared" si="3"/>
        <v>2.4</v>
      </c>
      <c r="M16" s="8">
        <f t="shared" si="4"/>
        <v>4.2</v>
      </c>
      <c r="N16" s="8">
        <f t="shared" si="5"/>
        <v>4.4</v>
      </c>
      <c r="O16" s="8">
        <f t="shared" si="6"/>
        <v>44.05</v>
      </c>
      <c r="P16" s="8"/>
      <c r="Q16" s="8"/>
    </row>
    <row r="17" ht="22" customHeight="1" spans="1:17">
      <c r="A17" s="8">
        <v>13</v>
      </c>
      <c r="B17" s="8" t="s">
        <v>15</v>
      </c>
      <c r="C17" s="8">
        <v>64.5</v>
      </c>
      <c r="D17" s="8">
        <v>27</v>
      </c>
      <c r="E17" s="8">
        <v>15</v>
      </c>
      <c r="F17" s="8">
        <f t="shared" si="0"/>
        <v>19.35</v>
      </c>
      <c r="G17" s="8">
        <f t="shared" si="1"/>
        <v>8.1</v>
      </c>
      <c r="H17" s="8">
        <f t="shared" si="2"/>
        <v>6</v>
      </c>
      <c r="I17" s="8">
        <v>6</v>
      </c>
      <c r="J17" s="8"/>
      <c r="K17" s="8"/>
      <c r="L17" s="8">
        <f t="shared" si="3"/>
        <v>1.8</v>
      </c>
      <c r="M17" s="8"/>
      <c r="N17" s="8"/>
      <c r="O17" s="8">
        <f t="shared" si="6"/>
        <v>35.25</v>
      </c>
      <c r="P17" s="8"/>
      <c r="Q17" s="8"/>
    </row>
    <row r="18" ht="22" customHeight="1" spans="1:17">
      <c r="A18" s="8">
        <v>14</v>
      </c>
      <c r="B18" s="8" t="s">
        <v>22</v>
      </c>
      <c r="C18" s="8"/>
      <c r="D18" s="8"/>
      <c r="E18" s="8"/>
      <c r="F18" s="8"/>
      <c r="G18" s="8"/>
      <c r="H18" s="8"/>
      <c r="I18" s="8"/>
      <c r="J18" s="8">
        <v>10</v>
      </c>
      <c r="K18" s="8">
        <v>42</v>
      </c>
      <c r="L18" s="8"/>
      <c r="M18" s="8">
        <f t="shared" si="4"/>
        <v>3</v>
      </c>
      <c r="N18" s="8">
        <f t="shared" si="5"/>
        <v>16.8</v>
      </c>
      <c r="O18" s="8">
        <f t="shared" si="6"/>
        <v>19.8</v>
      </c>
      <c r="P18" s="8"/>
      <c r="Q18" s="8"/>
    </row>
    <row r="19" ht="22" customHeight="1" spans="1:17">
      <c r="A19" s="8">
        <v>15</v>
      </c>
      <c r="B19" s="8" t="s">
        <v>17</v>
      </c>
      <c r="C19" s="8"/>
      <c r="D19" s="8">
        <v>6.5</v>
      </c>
      <c r="E19" s="8">
        <v>30.5</v>
      </c>
      <c r="F19" s="8"/>
      <c r="G19" s="8">
        <f t="shared" si="1"/>
        <v>1.95</v>
      </c>
      <c r="H19" s="8">
        <f t="shared" si="2"/>
        <v>12.2</v>
      </c>
      <c r="I19" s="8"/>
      <c r="J19" s="8"/>
      <c r="K19" s="8"/>
      <c r="L19" s="8"/>
      <c r="M19" s="8"/>
      <c r="N19" s="8"/>
      <c r="O19" s="8">
        <f t="shared" si="6"/>
        <v>14.15</v>
      </c>
      <c r="P19" s="8"/>
      <c r="Q19" s="8"/>
    </row>
    <row r="20" ht="22" customHeight="1" spans="1:17">
      <c r="A20" s="8">
        <v>16</v>
      </c>
      <c r="B20" s="8" t="s">
        <v>30</v>
      </c>
      <c r="C20" s="8"/>
      <c r="D20" s="8"/>
      <c r="E20" s="8">
        <v>10.5</v>
      </c>
      <c r="F20" s="8"/>
      <c r="G20" s="8"/>
      <c r="H20" s="8">
        <f t="shared" si="2"/>
        <v>4.2</v>
      </c>
      <c r="I20" s="8"/>
      <c r="J20" s="8"/>
      <c r="K20" s="8"/>
      <c r="L20" s="8"/>
      <c r="M20" s="8"/>
      <c r="N20" s="8"/>
      <c r="O20" s="8">
        <f t="shared" si="6"/>
        <v>4.2</v>
      </c>
      <c r="P20" s="8"/>
      <c r="Q20" s="8"/>
    </row>
  </sheetData>
  <mergeCells count="8">
    <mergeCell ref="A1:Q1"/>
    <mergeCell ref="C3:H3"/>
    <mergeCell ref="I3:N3"/>
    <mergeCell ref="A3:A4"/>
    <mergeCell ref="B3:B4"/>
    <mergeCell ref="O3:O4"/>
    <mergeCell ref="P3:P4"/>
    <mergeCell ref="Q3:Q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7"/>
  <sheetViews>
    <sheetView workbookViewId="0">
      <selection activeCell="F17" sqref="F17"/>
    </sheetView>
  </sheetViews>
  <sheetFormatPr defaultColWidth="9" defaultRowHeight="13.5"/>
  <cols>
    <col min="1" max="1" width="5.375" customWidth="1"/>
    <col min="2" max="11" width="11" customWidth="1"/>
  </cols>
  <sheetData>
    <row r="1" ht="30" customHeight="1" spans="1:14">
      <c r="A1" s="1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4"/>
    </row>
    <row r="2" ht="20.25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/>
    </row>
    <row r="3" ht="30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ht="25" customHeight="1" spans="1:11">
      <c r="A4" s="2">
        <v>1</v>
      </c>
      <c r="B4" s="2" t="s">
        <v>20</v>
      </c>
      <c r="C4" s="2">
        <v>289</v>
      </c>
      <c r="D4" s="2">
        <v>231</v>
      </c>
      <c r="E4" s="2">
        <v>322.5</v>
      </c>
      <c r="F4" s="2">
        <f>C4*0.3</f>
        <v>86.7</v>
      </c>
      <c r="G4" s="2">
        <f>D4*0.3</f>
        <v>69.3</v>
      </c>
      <c r="H4" s="2">
        <f>E4*0.4</f>
        <v>129</v>
      </c>
      <c r="I4" s="5">
        <f>SUM(F4:H4)</f>
        <v>285</v>
      </c>
      <c r="J4" s="2">
        <v>1</v>
      </c>
      <c r="K4" s="2"/>
    </row>
    <row r="5" ht="25" customHeight="1" spans="1:11">
      <c r="A5" s="2">
        <v>2</v>
      </c>
      <c r="B5" s="2" t="s">
        <v>12</v>
      </c>
      <c r="C5" s="2">
        <v>251</v>
      </c>
      <c r="D5" s="2">
        <v>209.5</v>
      </c>
      <c r="E5" s="2">
        <v>302.5</v>
      </c>
      <c r="F5" s="2">
        <f t="shared" ref="F5:F17" si="0">C5*0.3</f>
        <v>75.3</v>
      </c>
      <c r="G5" s="2">
        <f t="shared" ref="G5:G17" si="1">D5*0.3</f>
        <v>62.85</v>
      </c>
      <c r="H5" s="2">
        <f t="shared" ref="H5:H17" si="2">E5*0.4</f>
        <v>121</v>
      </c>
      <c r="I5" s="5">
        <f t="shared" ref="I5:I17" si="3">SUM(F5:H5)</f>
        <v>259.15</v>
      </c>
      <c r="J5" s="2">
        <v>2</v>
      </c>
      <c r="K5" s="2"/>
    </row>
    <row r="6" ht="25" customHeight="1" spans="1:11">
      <c r="A6" s="2">
        <v>3</v>
      </c>
      <c r="B6" s="2" t="s">
        <v>16</v>
      </c>
      <c r="C6" s="2">
        <v>166</v>
      </c>
      <c r="D6" s="2">
        <v>133.5</v>
      </c>
      <c r="E6" s="2">
        <v>298.5</v>
      </c>
      <c r="F6" s="2">
        <f t="shared" si="0"/>
        <v>49.8</v>
      </c>
      <c r="G6" s="2">
        <f t="shared" si="1"/>
        <v>40.05</v>
      </c>
      <c r="H6" s="2">
        <f t="shared" si="2"/>
        <v>119.4</v>
      </c>
      <c r="I6" s="5">
        <f t="shared" si="3"/>
        <v>209.25</v>
      </c>
      <c r="J6" s="2">
        <v>3</v>
      </c>
      <c r="K6" s="2"/>
    </row>
    <row r="7" ht="25" customHeight="1" spans="1:11">
      <c r="A7" s="2">
        <v>4</v>
      </c>
      <c r="B7" s="2" t="s">
        <v>21</v>
      </c>
      <c r="C7" s="2">
        <v>169.5</v>
      </c>
      <c r="D7" s="2">
        <v>61</v>
      </c>
      <c r="E7" s="2">
        <v>320.5</v>
      </c>
      <c r="F7" s="2">
        <f t="shared" si="0"/>
        <v>50.85</v>
      </c>
      <c r="G7" s="2">
        <f t="shared" si="1"/>
        <v>18.3</v>
      </c>
      <c r="H7" s="2">
        <f t="shared" si="2"/>
        <v>128.2</v>
      </c>
      <c r="I7" s="5">
        <f t="shared" si="3"/>
        <v>197.35</v>
      </c>
      <c r="J7" s="2">
        <v>4</v>
      </c>
      <c r="K7" s="2"/>
    </row>
    <row r="8" ht="25" customHeight="1" spans="1:11">
      <c r="A8" s="2">
        <v>5</v>
      </c>
      <c r="B8" s="2" t="s">
        <v>19</v>
      </c>
      <c r="C8" s="2">
        <v>117</v>
      </c>
      <c r="D8" s="2">
        <v>113</v>
      </c>
      <c r="E8" s="2">
        <v>198.5</v>
      </c>
      <c r="F8" s="2">
        <f t="shared" si="0"/>
        <v>35.1</v>
      </c>
      <c r="G8" s="2">
        <f t="shared" si="1"/>
        <v>33.9</v>
      </c>
      <c r="H8" s="2">
        <f t="shared" si="2"/>
        <v>79.4</v>
      </c>
      <c r="I8" s="5">
        <f t="shared" si="3"/>
        <v>148.4</v>
      </c>
      <c r="J8" s="2">
        <v>5</v>
      </c>
      <c r="K8" s="2"/>
    </row>
    <row r="9" ht="25" customHeight="1" spans="1:11">
      <c r="A9" s="2">
        <v>6</v>
      </c>
      <c r="B9" s="2" t="s">
        <v>24</v>
      </c>
      <c r="C9" s="2">
        <v>181.5</v>
      </c>
      <c r="D9" s="2">
        <v>148.5</v>
      </c>
      <c r="E9" s="2">
        <v>90</v>
      </c>
      <c r="F9" s="2">
        <f t="shared" si="0"/>
        <v>54.45</v>
      </c>
      <c r="G9" s="2">
        <f t="shared" si="1"/>
        <v>44.55</v>
      </c>
      <c r="H9" s="2">
        <f t="shared" si="2"/>
        <v>36</v>
      </c>
      <c r="I9" s="5">
        <f t="shared" si="3"/>
        <v>135</v>
      </c>
      <c r="J9" s="2">
        <v>6</v>
      </c>
      <c r="K9" s="2"/>
    </row>
    <row r="10" ht="25" customHeight="1" spans="1:11">
      <c r="A10" s="2">
        <v>7</v>
      </c>
      <c r="B10" s="2" t="s">
        <v>13</v>
      </c>
      <c r="C10" s="2">
        <v>95.5</v>
      </c>
      <c r="D10" s="2">
        <v>73.5</v>
      </c>
      <c r="E10" s="2">
        <v>198</v>
      </c>
      <c r="F10" s="2">
        <f t="shared" si="0"/>
        <v>28.65</v>
      </c>
      <c r="G10" s="2">
        <f t="shared" si="1"/>
        <v>22.05</v>
      </c>
      <c r="H10" s="2">
        <f t="shared" si="2"/>
        <v>79.2</v>
      </c>
      <c r="I10" s="5">
        <f t="shared" si="3"/>
        <v>129.9</v>
      </c>
      <c r="J10" s="2">
        <v>7</v>
      </c>
      <c r="K10" s="2"/>
    </row>
    <row r="11" ht="25" customHeight="1" spans="1:11">
      <c r="A11" s="2">
        <v>8</v>
      </c>
      <c r="B11" s="2" t="s">
        <v>14</v>
      </c>
      <c r="C11" s="2">
        <v>111.5</v>
      </c>
      <c r="D11" s="2">
        <v>63.5</v>
      </c>
      <c r="E11" s="2">
        <v>171.5</v>
      </c>
      <c r="F11" s="2">
        <f t="shared" si="0"/>
        <v>33.45</v>
      </c>
      <c r="G11" s="2">
        <f t="shared" si="1"/>
        <v>19.05</v>
      </c>
      <c r="H11" s="2">
        <f t="shared" si="2"/>
        <v>68.6</v>
      </c>
      <c r="I11" s="5">
        <f t="shared" si="3"/>
        <v>121.1</v>
      </c>
      <c r="J11" s="2">
        <v>8</v>
      </c>
      <c r="K11" s="2"/>
    </row>
    <row r="12" ht="25" customHeight="1" spans="1:11">
      <c r="A12" s="2">
        <v>9</v>
      </c>
      <c r="B12" s="2" t="s">
        <v>22</v>
      </c>
      <c r="C12" s="2">
        <v>107</v>
      </c>
      <c r="D12" s="2">
        <v>128</v>
      </c>
      <c r="E12" s="2">
        <v>88.5</v>
      </c>
      <c r="F12" s="2">
        <f t="shared" si="0"/>
        <v>32.1</v>
      </c>
      <c r="G12" s="2">
        <f t="shared" si="1"/>
        <v>38.4</v>
      </c>
      <c r="H12" s="2">
        <f t="shared" si="2"/>
        <v>35.4</v>
      </c>
      <c r="I12" s="5">
        <f t="shared" si="3"/>
        <v>105.9</v>
      </c>
      <c r="J12" s="2"/>
      <c r="K12" s="2"/>
    </row>
    <row r="13" ht="25" customHeight="1" spans="1:11">
      <c r="A13" s="2">
        <v>10</v>
      </c>
      <c r="B13" s="2" t="s">
        <v>25</v>
      </c>
      <c r="C13" s="2">
        <v>32.5</v>
      </c>
      <c r="D13" s="2">
        <v>6.5</v>
      </c>
      <c r="E13" s="2">
        <v>67</v>
      </c>
      <c r="F13" s="2">
        <f t="shared" si="0"/>
        <v>9.75</v>
      </c>
      <c r="G13" s="2">
        <f t="shared" si="1"/>
        <v>1.95</v>
      </c>
      <c r="H13" s="2">
        <f t="shared" si="2"/>
        <v>26.8</v>
      </c>
      <c r="I13" s="5">
        <f t="shared" si="3"/>
        <v>38.5</v>
      </c>
      <c r="J13" s="2"/>
      <c r="K13" s="2"/>
    </row>
    <row r="14" ht="25" customHeight="1" spans="1:11">
      <c r="A14" s="2">
        <v>11</v>
      </c>
      <c r="B14" s="2" t="s">
        <v>17</v>
      </c>
      <c r="C14" s="2">
        <v>43.5</v>
      </c>
      <c r="D14" s="2">
        <v>24</v>
      </c>
      <c r="E14" s="2">
        <v>37</v>
      </c>
      <c r="F14" s="2">
        <f t="shared" si="0"/>
        <v>13.05</v>
      </c>
      <c r="G14" s="2">
        <f t="shared" si="1"/>
        <v>7.2</v>
      </c>
      <c r="H14" s="2">
        <f t="shared" si="2"/>
        <v>14.8</v>
      </c>
      <c r="I14" s="5">
        <f t="shared" si="3"/>
        <v>35.05</v>
      </c>
      <c r="J14" s="2"/>
      <c r="K14" s="2"/>
    </row>
    <row r="15" ht="25" customHeight="1" spans="1:11">
      <c r="A15" s="2">
        <v>12</v>
      </c>
      <c r="B15" s="2" t="s">
        <v>18</v>
      </c>
      <c r="C15" s="2">
        <v>40</v>
      </c>
      <c r="D15" s="2">
        <v>24</v>
      </c>
      <c r="E15" s="2">
        <v>32</v>
      </c>
      <c r="F15" s="2">
        <f t="shared" si="0"/>
        <v>12</v>
      </c>
      <c r="G15" s="2">
        <f t="shared" si="1"/>
        <v>7.2</v>
      </c>
      <c r="H15" s="2">
        <f t="shared" si="2"/>
        <v>12.8</v>
      </c>
      <c r="I15" s="5">
        <f t="shared" si="3"/>
        <v>32</v>
      </c>
      <c r="J15" s="2"/>
      <c r="K15" s="2"/>
    </row>
    <row r="16" ht="25" customHeight="1" spans="1:11">
      <c r="A16" s="2">
        <v>13</v>
      </c>
      <c r="B16" s="2" t="s">
        <v>23</v>
      </c>
      <c r="C16" s="2">
        <v>58</v>
      </c>
      <c r="D16" s="2"/>
      <c r="E16" s="2">
        <v>32</v>
      </c>
      <c r="F16" s="2">
        <f t="shared" si="0"/>
        <v>17.4</v>
      </c>
      <c r="G16" s="2"/>
      <c r="H16" s="2">
        <f t="shared" si="2"/>
        <v>12.8</v>
      </c>
      <c r="I16" s="5">
        <f t="shared" si="3"/>
        <v>30.2</v>
      </c>
      <c r="J16" s="2"/>
      <c r="K16" s="2"/>
    </row>
    <row r="17" ht="25" customHeight="1" spans="1:11">
      <c r="A17" s="2">
        <v>14</v>
      </c>
      <c r="B17" s="2" t="s">
        <v>26</v>
      </c>
      <c r="C17" s="2"/>
      <c r="D17" s="2">
        <v>25.5</v>
      </c>
      <c r="E17" s="2">
        <v>33.5</v>
      </c>
      <c r="F17" s="2"/>
      <c r="G17" s="2">
        <f t="shared" si="1"/>
        <v>7.65</v>
      </c>
      <c r="H17" s="2">
        <f t="shared" si="2"/>
        <v>13.4</v>
      </c>
      <c r="I17" s="5">
        <f t="shared" si="3"/>
        <v>21.05</v>
      </c>
      <c r="J17" s="2"/>
      <c r="K17" s="2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9"/>
  <sheetViews>
    <sheetView workbookViewId="0">
      <selection activeCell="L13" sqref="L13"/>
    </sheetView>
  </sheetViews>
  <sheetFormatPr defaultColWidth="9" defaultRowHeight="13.5"/>
  <cols>
    <col min="1" max="1" width="5.375" customWidth="1"/>
    <col min="2" max="2" width="8.875" customWidth="1"/>
    <col min="3" max="7" width="7.375" customWidth="1"/>
    <col min="8" max="11" width="7.125" customWidth="1"/>
    <col min="12" max="13" width="7.375" customWidth="1"/>
    <col min="14" max="14" width="7.125" customWidth="1"/>
    <col min="15" max="15" width="8.375" customWidth="1"/>
    <col min="16" max="16" width="4.875" customWidth="1"/>
    <col min="17" max="17" width="9.25" customWidth="1"/>
  </cols>
  <sheetData>
    <row r="1" ht="30" customHeight="1" spans="1:17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ht="20.25" spans="1:1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30" customHeight="1" spans="1:17">
      <c r="A3" s="16" t="s">
        <v>1</v>
      </c>
      <c r="B3" s="16" t="s">
        <v>2</v>
      </c>
      <c r="C3" s="35" t="s">
        <v>28</v>
      </c>
      <c r="D3" s="35"/>
      <c r="E3" s="35"/>
      <c r="F3" s="35"/>
      <c r="G3" s="35"/>
      <c r="H3" s="35"/>
      <c r="I3" s="37" t="s">
        <v>29</v>
      </c>
      <c r="J3" s="38"/>
      <c r="K3" s="38"/>
      <c r="L3" s="38"/>
      <c r="M3" s="38"/>
      <c r="N3" s="39"/>
      <c r="O3" s="17" t="s">
        <v>9</v>
      </c>
      <c r="P3" s="17" t="s">
        <v>10</v>
      </c>
      <c r="Q3" s="17" t="s">
        <v>11</v>
      </c>
    </row>
    <row r="4" ht="30" spans="1:17">
      <c r="A4" s="36"/>
      <c r="B4" s="36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40"/>
      <c r="P4" s="40"/>
      <c r="Q4" s="40"/>
    </row>
    <row r="5" ht="22" customHeight="1" spans="1:17">
      <c r="A5" s="2">
        <v>1</v>
      </c>
      <c r="B5" s="2" t="s">
        <v>12</v>
      </c>
      <c r="C5" s="2">
        <v>2583.5</v>
      </c>
      <c r="D5" s="2">
        <v>2305.5</v>
      </c>
      <c r="E5" s="2">
        <v>2222.5</v>
      </c>
      <c r="F5" s="2">
        <f>C5*0.3</f>
        <v>775.05</v>
      </c>
      <c r="G5" s="2">
        <f>D5*0.3</f>
        <v>691.65</v>
      </c>
      <c r="H5" s="2">
        <f>E5*0.4</f>
        <v>889</v>
      </c>
      <c r="I5" s="2">
        <v>114</v>
      </c>
      <c r="J5" s="2">
        <v>68</v>
      </c>
      <c r="K5" s="2">
        <v>161</v>
      </c>
      <c r="L5" s="2">
        <f t="shared" ref="L5:L7" si="0">I5*0.3</f>
        <v>34.2</v>
      </c>
      <c r="M5" s="2">
        <f t="shared" ref="M5:M9" si="1">J5*0.3</f>
        <v>20.4</v>
      </c>
      <c r="N5" s="2">
        <f t="shared" ref="N5:N9" si="2">K5*0.4</f>
        <v>64.4</v>
      </c>
      <c r="O5" s="2">
        <f>F5+G5+H5+L5+M5+N5</f>
        <v>2474.7</v>
      </c>
      <c r="P5" s="2">
        <v>1</v>
      </c>
      <c r="Q5" s="20"/>
    </row>
    <row r="6" ht="22" customHeight="1" spans="1:17">
      <c r="A6" s="2">
        <v>2</v>
      </c>
      <c r="B6" s="2" t="s">
        <v>16</v>
      </c>
      <c r="C6" s="2">
        <v>1016</v>
      </c>
      <c r="D6" s="2">
        <v>735.5</v>
      </c>
      <c r="E6" s="2">
        <v>700</v>
      </c>
      <c r="F6" s="2">
        <f t="shared" ref="F6:F19" si="3">C6*0.3</f>
        <v>304.8</v>
      </c>
      <c r="G6" s="2">
        <f t="shared" ref="G6:G19" si="4">D6*0.3</f>
        <v>220.65</v>
      </c>
      <c r="H6" s="2">
        <f t="shared" ref="H6:H19" si="5">E6*0.4</f>
        <v>280</v>
      </c>
      <c r="I6" s="2">
        <v>540</v>
      </c>
      <c r="J6" s="2">
        <v>315</v>
      </c>
      <c r="K6" s="2">
        <v>761</v>
      </c>
      <c r="L6" s="2">
        <f t="shared" si="0"/>
        <v>162</v>
      </c>
      <c r="M6" s="2">
        <f t="shared" si="1"/>
        <v>94.5</v>
      </c>
      <c r="N6" s="2">
        <f t="shared" si="2"/>
        <v>304.4</v>
      </c>
      <c r="O6" s="2">
        <f t="shared" ref="O6:O19" si="6">F6+G6+H6+L6+M6+N6</f>
        <v>1366.35</v>
      </c>
      <c r="P6" s="2">
        <v>2</v>
      </c>
      <c r="Q6" s="20"/>
    </row>
    <row r="7" ht="22" customHeight="1" spans="1:17">
      <c r="A7" s="2">
        <v>3</v>
      </c>
      <c r="B7" s="2" t="s">
        <v>13</v>
      </c>
      <c r="C7" s="2">
        <v>930</v>
      </c>
      <c r="D7" s="2">
        <v>925</v>
      </c>
      <c r="E7" s="2">
        <v>1150</v>
      </c>
      <c r="F7" s="2">
        <f t="shared" si="3"/>
        <v>279</v>
      </c>
      <c r="G7" s="2">
        <f t="shared" si="4"/>
        <v>277.5</v>
      </c>
      <c r="H7" s="2">
        <f t="shared" si="5"/>
        <v>460</v>
      </c>
      <c r="I7" s="2">
        <v>200</v>
      </c>
      <c r="J7" s="2">
        <v>202</v>
      </c>
      <c r="K7" s="2">
        <v>369</v>
      </c>
      <c r="L7" s="2">
        <f t="shared" si="0"/>
        <v>60</v>
      </c>
      <c r="M7" s="2">
        <f t="shared" si="1"/>
        <v>60.6</v>
      </c>
      <c r="N7" s="2">
        <f t="shared" si="2"/>
        <v>147.6</v>
      </c>
      <c r="O7" s="2">
        <f t="shared" si="6"/>
        <v>1284.7</v>
      </c>
      <c r="P7" s="2">
        <v>3</v>
      </c>
      <c r="Q7" s="20"/>
    </row>
    <row r="8" ht="22" customHeight="1" spans="1:17">
      <c r="A8" s="2">
        <v>4</v>
      </c>
      <c r="B8" s="2" t="s">
        <v>17</v>
      </c>
      <c r="C8" s="2">
        <v>1249</v>
      </c>
      <c r="D8" s="2">
        <v>1047</v>
      </c>
      <c r="E8" s="2">
        <v>1000</v>
      </c>
      <c r="F8" s="2">
        <f t="shared" si="3"/>
        <v>374.7</v>
      </c>
      <c r="G8" s="2">
        <f t="shared" si="4"/>
        <v>314.1</v>
      </c>
      <c r="H8" s="2">
        <f t="shared" si="5"/>
        <v>400</v>
      </c>
      <c r="I8" s="2"/>
      <c r="J8" s="2">
        <v>5</v>
      </c>
      <c r="K8" s="2">
        <v>209</v>
      </c>
      <c r="L8" s="2"/>
      <c r="M8" s="2">
        <f t="shared" si="1"/>
        <v>1.5</v>
      </c>
      <c r="N8" s="2">
        <f t="shared" si="2"/>
        <v>83.6</v>
      </c>
      <c r="O8" s="2">
        <f t="shared" si="6"/>
        <v>1173.9</v>
      </c>
      <c r="P8" s="2">
        <v>4</v>
      </c>
      <c r="Q8" s="20"/>
    </row>
    <row r="9" ht="22" customHeight="1" spans="1:17">
      <c r="A9" s="2">
        <v>5</v>
      </c>
      <c r="B9" s="2" t="s">
        <v>20</v>
      </c>
      <c r="C9" s="2">
        <v>1224</v>
      </c>
      <c r="D9" s="2">
        <v>259</v>
      </c>
      <c r="E9" s="2">
        <v>628.5</v>
      </c>
      <c r="F9" s="2">
        <f t="shared" si="3"/>
        <v>367.2</v>
      </c>
      <c r="G9" s="2">
        <f t="shared" si="4"/>
        <v>77.7</v>
      </c>
      <c r="H9" s="2">
        <f t="shared" si="5"/>
        <v>251.4</v>
      </c>
      <c r="I9" s="2">
        <v>139</v>
      </c>
      <c r="J9" s="2">
        <v>196</v>
      </c>
      <c r="K9" s="2">
        <v>403</v>
      </c>
      <c r="L9" s="2">
        <f>I9*0.3</f>
        <v>41.7</v>
      </c>
      <c r="M9" s="2">
        <f t="shared" si="1"/>
        <v>58.8</v>
      </c>
      <c r="N9" s="2">
        <f t="shared" si="2"/>
        <v>161.2</v>
      </c>
      <c r="O9" s="2">
        <f t="shared" si="6"/>
        <v>958</v>
      </c>
      <c r="P9" s="2">
        <v>5</v>
      </c>
      <c r="Q9" s="20"/>
    </row>
    <row r="10" ht="22" customHeight="1" spans="1:17">
      <c r="A10" s="2">
        <v>6</v>
      </c>
      <c r="B10" s="2" t="s">
        <v>15</v>
      </c>
      <c r="C10" s="2">
        <v>348</v>
      </c>
      <c r="D10" s="2">
        <v>356</v>
      </c>
      <c r="E10" s="2">
        <v>424</v>
      </c>
      <c r="F10" s="2">
        <f t="shared" si="3"/>
        <v>104.4</v>
      </c>
      <c r="G10" s="2">
        <f t="shared" si="4"/>
        <v>106.8</v>
      </c>
      <c r="H10" s="2">
        <f t="shared" si="5"/>
        <v>169.6</v>
      </c>
      <c r="I10" s="2"/>
      <c r="J10" s="2"/>
      <c r="K10" s="2"/>
      <c r="L10" s="2"/>
      <c r="M10" s="2"/>
      <c r="N10" s="2"/>
      <c r="O10" s="2">
        <f t="shared" si="6"/>
        <v>380.8</v>
      </c>
      <c r="P10" s="2">
        <v>6</v>
      </c>
      <c r="Q10" s="20"/>
    </row>
    <row r="11" ht="22" customHeight="1" spans="1:17">
      <c r="A11" s="2">
        <v>7</v>
      </c>
      <c r="B11" s="2" t="s">
        <v>26</v>
      </c>
      <c r="C11" s="2">
        <v>192.5</v>
      </c>
      <c r="D11" s="2">
        <v>291</v>
      </c>
      <c r="E11" s="2">
        <v>269</v>
      </c>
      <c r="F11" s="2">
        <f t="shared" si="3"/>
        <v>57.75</v>
      </c>
      <c r="G11" s="2">
        <f t="shared" si="4"/>
        <v>87.3</v>
      </c>
      <c r="H11" s="2">
        <f t="shared" si="5"/>
        <v>107.6</v>
      </c>
      <c r="I11" s="2"/>
      <c r="J11" s="2"/>
      <c r="K11" s="2"/>
      <c r="L11" s="2"/>
      <c r="M11" s="2"/>
      <c r="N11" s="2"/>
      <c r="O11" s="2">
        <f t="shared" si="6"/>
        <v>252.65</v>
      </c>
      <c r="P11" s="2">
        <v>7</v>
      </c>
      <c r="Q11" s="20"/>
    </row>
    <row r="12" ht="22" customHeight="1" spans="1:17">
      <c r="A12" s="2">
        <v>8</v>
      </c>
      <c r="B12" s="2" t="s">
        <v>21</v>
      </c>
      <c r="C12" s="2">
        <v>139</v>
      </c>
      <c r="D12" s="2">
        <v>66</v>
      </c>
      <c r="E12" s="2">
        <v>39</v>
      </c>
      <c r="F12" s="2">
        <f t="shared" si="3"/>
        <v>41.7</v>
      </c>
      <c r="G12" s="2">
        <f t="shared" si="4"/>
        <v>19.8</v>
      </c>
      <c r="H12" s="2">
        <f t="shared" si="5"/>
        <v>15.6</v>
      </c>
      <c r="I12" s="2">
        <v>49</v>
      </c>
      <c r="J12" s="2">
        <v>151</v>
      </c>
      <c r="K12" s="2">
        <v>145</v>
      </c>
      <c r="L12" s="2">
        <f>I12*0.3</f>
        <v>14.7</v>
      </c>
      <c r="M12" s="2">
        <f>J12*0.3</f>
        <v>45.3</v>
      </c>
      <c r="N12" s="2">
        <f>K12*0.4</f>
        <v>58</v>
      </c>
      <c r="O12" s="2">
        <f t="shared" si="6"/>
        <v>195.1</v>
      </c>
      <c r="P12" s="2">
        <v>8</v>
      </c>
      <c r="Q12" s="20"/>
    </row>
    <row r="13" ht="22" customHeight="1" spans="1:17">
      <c r="A13" s="2">
        <v>9</v>
      </c>
      <c r="B13" s="2" t="s">
        <v>18</v>
      </c>
      <c r="C13" s="2"/>
      <c r="D13" s="2">
        <v>104</v>
      </c>
      <c r="E13" s="2">
        <v>203</v>
      </c>
      <c r="F13" s="2"/>
      <c r="G13" s="2">
        <f t="shared" si="4"/>
        <v>31.2</v>
      </c>
      <c r="H13" s="2">
        <f t="shared" si="5"/>
        <v>81.2</v>
      </c>
      <c r="I13" s="2"/>
      <c r="J13" s="2">
        <v>31</v>
      </c>
      <c r="K13" s="2">
        <v>76</v>
      </c>
      <c r="L13" s="2"/>
      <c r="M13" s="2">
        <f>J13*0.3</f>
        <v>9.3</v>
      </c>
      <c r="N13" s="2">
        <f>K13*0.4</f>
        <v>30.4</v>
      </c>
      <c r="O13" s="2">
        <f t="shared" si="6"/>
        <v>152.1</v>
      </c>
      <c r="P13" s="2"/>
      <c r="Q13" s="20"/>
    </row>
    <row r="14" ht="22" customHeight="1" spans="1:17">
      <c r="A14" s="2">
        <v>10</v>
      </c>
      <c r="B14" s="2" t="s">
        <v>22</v>
      </c>
      <c r="C14" s="2"/>
      <c r="D14" s="2">
        <v>76</v>
      </c>
      <c r="E14" s="2">
        <v>108</v>
      </c>
      <c r="F14" s="2"/>
      <c r="G14" s="2">
        <f t="shared" si="4"/>
        <v>22.8</v>
      </c>
      <c r="H14" s="2">
        <f t="shared" si="5"/>
        <v>43.2</v>
      </c>
      <c r="I14" s="2"/>
      <c r="J14" s="2"/>
      <c r="K14" s="2"/>
      <c r="L14" s="2"/>
      <c r="M14" s="2"/>
      <c r="N14" s="2"/>
      <c r="O14" s="2">
        <f t="shared" si="6"/>
        <v>66</v>
      </c>
      <c r="P14" s="2"/>
      <c r="Q14" s="20"/>
    </row>
    <row r="15" ht="22" customHeight="1" spans="1:17">
      <c r="A15" s="2">
        <v>11</v>
      </c>
      <c r="B15" s="2" t="s">
        <v>30</v>
      </c>
      <c r="C15" s="2">
        <v>12</v>
      </c>
      <c r="D15" s="2">
        <v>45</v>
      </c>
      <c r="E15" s="2">
        <v>44</v>
      </c>
      <c r="F15" s="2">
        <f t="shared" si="3"/>
        <v>3.6</v>
      </c>
      <c r="G15" s="2">
        <f t="shared" si="4"/>
        <v>13.5</v>
      </c>
      <c r="H15" s="2">
        <f t="shared" si="5"/>
        <v>17.6</v>
      </c>
      <c r="I15" s="2"/>
      <c r="J15" s="2"/>
      <c r="K15" s="2"/>
      <c r="L15" s="2"/>
      <c r="M15" s="2"/>
      <c r="N15" s="2"/>
      <c r="O15" s="2">
        <f t="shared" si="6"/>
        <v>34.7</v>
      </c>
      <c r="P15" s="2"/>
      <c r="Q15" s="20"/>
    </row>
    <row r="16" ht="22" customHeight="1" spans="1:17">
      <c r="A16" s="2">
        <v>12</v>
      </c>
      <c r="B16" s="2" t="s">
        <v>23</v>
      </c>
      <c r="C16" s="2">
        <v>27</v>
      </c>
      <c r="D16" s="2">
        <v>10</v>
      </c>
      <c r="E16" s="2">
        <v>19</v>
      </c>
      <c r="F16" s="2">
        <f t="shared" si="3"/>
        <v>8.1</v>
      </c>
      <c r="G16" s="2">
        <f t="shared" si="4"/>
        <v>3</v>
      </c>
      <c r="H16" s="2">
        <f t="shared" si="5"/>
        <v>7.6</v>
      </c>
      <c r="I16" s="2"/>
      <c r="J16" s="2"/>
      <c r="K16" s="2"/>
      <c r="L16" s="2"/>
      <c r="M16" s="2"/>
      <c r="N16" s="2"/>
      <c r="O16" s="2">
        <f t="shared" si="6"/>
        <v>18.7</v>
      </c>
      <c r="P16" s="2"/>
      <c r="Q16" s="20"/>
    </row>
    <row r="17" ht="22" customHeight="1" spans="1:17">
      <c r="A17" s="2">
        <v>13</v>
      </c>
      <c r="B17" s="2" t="s">
        <v>14</v>
      </c>
      <c r="C17" s="2">
        <v>16</v>
      </c>
      <c r="D17" s="2">
        <v>5</v>
      </c>
      <c r="E17" s="2">
        <v>18</v>
      </c>
      <c r="F17" s="2">
        <f t="shared" si="3"/>
        <v>4.8</v>
      </c>
      <c r="G17" s="2">
        <f t="shared" si="4"/>
        <v>1.5</v>
      </c>
      <c r="H17" s="2">
        <f t="shared" si="5"/>
        <v>7.2</v>
      </c>
      <c r="I17" s="2"/>
      <c r="J17" s="2"/>
      <c r="K17" s="2"/>
      <c r="L17" s="2"/>
      <c r="M17" s="2"/>
      <c r="N17" s="2"/>
      <c r="O17" s="2">
        <f t="shared" si="6"/>
        <v>13.5</v>
      </c>
      <c r="P17" s="2"/>
      <c r="Q17" s="20"/>
    </row>
    <row r="18" ht="22" customHeight="1" spans="1:17">
      <c r="A18" s="2">
        <v>14</v>
      </c>
      <c r="B18" s="2" t="s">
        <v>25</v>
      </c>
      <c r="C18" s="2">
        <v>5</v>
      </c>
      <c r="D18" s="2"/>
      <c r="E18" s="2">
        <v>18</v>
      </c>
      <c r="F18" s="2">
        <f t="shared" si="3"/>
        <v>1.5</v>
      </c>
      <c r="G18" s="2"/>
      <c r="H18" s="2">
        <f t="shared" si="5"/>
        <v>7.2</v>
      </c>
      <c r="I18" s="2"/>
      <c r="J18" s="2"/>
      <c r="K18" s="2"/>
      <c r="L18" s="2"/>
      <c r="M18" s="2"/>
      <c r="N18" s="2"/>
      <c r="O18" s="2">
        <f t="shared" si="6"/>
        <v>8.7</v>
      </c>
      <c r="P18" s="2"/>
      <c r="Q18" s="20"/>
    </row>
    <row r="19" ht="22" customHeight="1" spans="1:17">
      <c r="A19" s="2">
        <v>15</v>
      </c>
      <c r="B19" s="2" t="s">
        <v>24</v>
      </c>
      <c r="C19" s="2"/>
      <c r="D19" s="2">
        <v>6</v>
      </c>
      <c r="E19" s="2"/>
      <c r="F19" s="2"/>
      <c r="G19" s="2">
        <f t="shared" si="4"/>
        <v>1.8</v>
      </c>
      <c r="H19" s="2"/>
      <c r="I19" s="2"/>
      <c r="J19" s="2"/>
      <c r="K19" s="2"/>
      <c r="L19" s="2"/>
      <c r="M19" s="2"/>
      <c r="N19" s="2"/>
      <c r="O19" s="2">
        <f t="shared" si="6"/>
        <v>1.8</v>
      </c>
      <c r="P19" s="2"/>
      <c r="Q19" s="20"/>
    </row>
  </sheetData>
  <mergeCells count="8">
    <mergeCell ref="A1:Q1"/>
    <mergeCell ref="C3:H3"/>
    <mergeCell ref="I3:N3"/>
    <mergeCell ref="A3:A4"/>
    <mergeCell ref="B3:B4"/>
    <mergeCell ref="O3:O4"/>
    <mergeCell ref="P3:P4"/>
    <mergeCell ref="Q3:Q4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workbookViewId="0">
      <selection activeCell="A3" sqref="$A3:$XFD3"/>
    </sheetView>
  </sheetViews>
  <sheetFormatPr defaultColWidth="9" defaultRowHeight="13.5"/>
  <cols>
    <col min="1" max="1" width="7.75" customWidth="1"/>
    <col min="2" max="11" width="10.125" customWidth="1"/>
  </cols>
  <sheetData>
    <row r="1" ht="25.5" spans="1:14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4"/>
      <c r="M1" s="4"/>
      <c r="N1" s="4"/>
    </row>
    <row r="2" ht="25.5" spans="1:14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4"/>
      <c r="M2" s="4"/>
      <c r="N2" s="4"/>
    </row>
    <row r="3" ht="34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ht="34" customHeight="1" spans="1:11">
      <c r="A4" s="2">
        <v>1</v>
      </c>
      <c r="B4" s="24" t="s">
        <v>12</v>
      </c>
      <c r="C4" s="24" t="s">
        <v>32</v>
      </c>
      <c r="D4" s="24" t="s">
        <v>33</v>
      </c>
      <c r="E4" s="24" t="s">
        <v>34</v>
      </c>
      <c r="F4" s="2">
        <f t="shared" ref="F4:F9" si="0">C4*0.3</f>
        <v>72.6</v>
      </c>
      <c r="G4" s="2">
        <f t="shared" ref="G4:G9" si="1">D4*0.3</f>
        <v>104.7</v>
      </c>
      <c r="H4" s="2">
        <f t="shared" ref="H4:H8" si="2">E4*0.4</f>
        <v>370</v>
      </c>
      <c r="I4" s="5">
        <f t="shared" ref="I4:I12" si="3">SUM(F4:H4)</f>
        <v>547.3</v>
      </c>
      <c r="J4" s="2">
        <v>1</v>
      </c>
      <c r="K4" s="2"/>
    </row>
    <row r="5" ht="34" customHeight="1" spans="1:11">
      <c r="A5" s="2">
        <v>2</v>
      </c>
      <c r="B5" s="24" t="s">
        <v>14</v>
      </c>
      <c r="C5" s="26">
        <v>353</v>
      </c>
      <c r="D5" s="24" t="s">
        <v>35</v>
      </c>
      <c r="E5" s="24" t="s">
        <v>36</v>
      </c>
      <c r="F5" s="2">
        <f t="shared" si="0"/>
        <v>105.9</v>
      </c>
      <c r="G5" s="2">
        <f t="shared" si="1"/>
        <v>107.7</v>
      </c>
      <c r="H5" s="2">
        <f t="shared" si="2"/>
        <v>303</v>
      </c>
      <c r="I5" s="5">
        <f t="shared" si="3"/>
        <v>516.6</v>
      </c>
      <c r="J5" s="2">
        <v>2</v>
      </c>
      <c r="K5" s="2"/>
    </row>
    <row r="6" ht="34" customHeight="1" spans="1:11">
      <c r="A6" s="2">
        <v>3</v>
      </c>
      <c r="B6" s="24" t="s">
        <v>16</v>
      </c>
      <c r="C6" s="24" t="s">
        <v>37</v>
      </c>
      <c r="D6" s="24" t="s">
        <v>38</v>
      </c>
      <c r="E6" s="24" t="s">
        <v>39</v>
      </c>
      <c r="F6" s="2">
        <f t="shared" si="0"/>
        <v>60.9</v>
      </c>
      <c r="G6" s="2">
        <f t="shared" si="1"/>
        <v>130.2</v>
      </c>
      <c r="H6" s="2">
        <f t="shared" si="2"/>
        <v>80.4</v>
      </c>
      <c r="I6" s="5">
        <f t="shared" si="3"/>
        <v>271.5</v>
      </c>
      <c r="J6" s="2">
        <v>3</v>
      </c>
      <c r="K6" s="2"/>
    </row>
    <row r="7" ht="34" customHeight="1" spans="1:11">
      <c r="A7" s="2">
        <v>4</v>
      </c>
      <c r="B7" s="24" t="s">
        <v>18</v>
      </c>
      <c r="C7" s="24" t="s">
        <v>40</v>
      </c>
      <c r="D7" s="24"/>
      <c r="E7" s="24" t="s">
        <v>41</v>
      </c>
      <c r="F7" s="2">
        <f t="shared" si="0"/>
        <v>31.2</v>
      </c>
      <c r="G7" s="2">
        <f t="shared" si="1"/>
        <v>0</v>
      </c>
      <c r="H7" s="2">
        <f t="shared" si="2"/>
        <v>232.2</v>
      </c>
      <c r="I7" s="5">
        <f t="shared" si="3"/>
        <v>263.4</v>
      </c>
      <c r="J7" s="2">
        <v>4</v>
      </c>
      <c r="K7" s="2"/>
    </row>
    <row r="8" ht="34" customHeight="1" spans="1:11">
      <c r="A8" s="2">
        <v>5</v>
      </c>
      <c r="B8" s="24" t="s">
        <v>13</v>
      </c>
      <c r="C8" s="24" t="s">
        <v>42</v>
      </c>
      <c r="D8" s="24" t="s">
        <v>43</v>
      </c>
      <c r="E8" s="24" t="s">
        <v>44</v>
      </c>
      <c r="F8" s="2">
        <f t="shared" si="0"/>
        <v>90.6</v>
      </c>
      <c r="G8" s="2">
        <f t="shared" si="1"/>
        <v>72</v>
      </c>
      <c r="H8" s="2">
        <f t="shared" si="2"/>
        <v>91.6</v>
      </c>
      <c r="I8" s="5">
        <f t="shared" si="3"/>
        <v>254.2</v>
      </c>
      <c r="J8" s="2">
        <v>5</v>
      </c>
      <c r="K8" s="2"/>
    </row>
    <row r="9" ht="34" customHeight="1" spans="1:11">
      <c r="A9" s="2">
        <v>6</v>
      </c>
      <c r="B9" s="24" t="s">
        <v>21</v>
      </c>
      <c r="C9" s="24" t="s">
        <v>45</v>
      </c>
      <c r="D9" s="24" t="s">
        <v>46</v>
      </c>
      <c r="E9" s="24"/>
      <c r="F9" s="2">
        <f t="shared" si="0"/>
        <v>13.5</v>
      </c>
      <c r="G9" s="2">
        <f t="shared" si="1"/>
        <v>44.4</v>
      </c>
      <c r="H9" s="2"/>
      <c r="I9" s="5">
        <f t="shared" si="3"/>
        <v>57.9</v>
      </c>
      <c r="J9" s="2">
        <v>6</v>
      </c>
      <c r="K9" s="2"/>
    </row>
    <row r="10" ht="34" customHeight="1" spans="1:11">
      <c r="A10" s="2">
        <v>7</v>
      </c>
      <c r="B10" s="24" t="s">
        <v>24</v>
      </c>
      <c r="C10" s="24"/>
      <c r="D10" s="24"/>
      <c r="E10" s="24" t="s">
        <v>47</v>
      </c>
      <c r="F10" s="2"/>
      <c r="G10" s="2"/>
      <c r="H10" s="2">
        <f>E10*0.4</f>
        <v>17.6</v>
      </c>
      <c r="I10" s="5">
        <f t="shared" si="3"/>
        <v>17.6</v>
      </c>
      <c r="J10" s="2">
        <v>7</v>
      </c>
      <c r="K10" s="2"/>
    </row>
    <row r="11" ht="34" customHeight="1" spans="1:11">
      <c r="A11" s="2">
        <v>8</v>
      </c>
      <c r="B11" s="24" t="s">
        <v>25</v>
      </c>
      <c r="C11" s="24"/>
      <c r="D11" s="24"/>
      <c r="E11" s="24" t="s">
        <v>48</v>
      </c>
      <c r="F11" s="2"/>
      <c r="G11" s="2"/>
      <c r="H11" s="2">
        <f>E11*0.4</f>
        <v>9.6</v>
      </c>
      <c r="I11" s="5">
        <f t="shared" si="3"/>
        <v>9.6</v>
      </c>
      <c r="J11" s="2">
        <v>8</v>
      </c>
      <c r="K11" s="2"/>
    </row>
    <row r="12" ht="34" customHeight="1" spans="1:11">
      <c r="A12" s="2">
        <v>9</v>
      </c>
      <c r="B12" s="24" t="s">
        <v>17</v>
      </c>
      <c r="C12" s="24" t="s">
        <v>49</v>
      </c>
      <c r="D12" s="24"/>
      <c r="E12" s="24"/>
      <c r="F12" s="2">
        <f>C12*0.3</f>
        <v>5.7</v>
      </c>
      <c r="G12" s="2"/>
      <c r="H12" s="2"/>
      <c r="I12" s="5">
        <f t="shared" si="3"/>
        <v>5.7</v>
      </c>
      <c r="J12" s="2"/>
      <c r="K12" s="2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selection activeCell="H17" sqref="H17"/>
    </sheetView>
  </sheetViews>
  <sheetFormatPr defaultColWidth="9" defaultRowHeight="13.5"/>
  <cols>
    <col min="2" max="11" width="11.375" customWidth="1"/>
  </cols>
  <sheetData>
    <row r="1" ht="30" customHeight="1" spans="1:11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25.5" spans="1:1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39" customHeight="1" spans="1:1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5" t="s">
        <v>6</v>
      </c>
      <c r="G3" s="25" t="s">
        <v>7</v>
      </c>
      <c r="H3" s="25" t="s">
        <v>8</v>
      </c>
      <c r="I3" s="24" t="s">
        <v>9</v>
      </c>
      <c r="J3" s="24" t="s">
        <v>10</v>
      </c>
      <c r="K3" s="24" t="s">
        <v>11</v>
      </c>
    </row>
    <row r="4" ht="24" customHeight="1" spans="1:11">
      <c r="A4" s="24" t="s">
        <v>51</v>
      </c>
      <c r="B4" s="24" t="s">
        <v>22</v>
      </c>
      <c r="C4" s="24" t="s">
        <v>52</v>
      </c>
      <c r="D4" s="24" t="s">
        <v>53</v>
      </c>
      <c r="E4" s="24" t="s">
        <v>54</v>
      </c>
      <c r="F4" s="24" t="s">
        <v>55</v>
      </c>
      <c r="G4" s="24" t="s">
        <v>56</v>
      </c>
      <c r="H4" s="24" t="s">
        <v>57</v>
      </c>
      <c r="I4" s="24" t="s">
        <v>58</v>
      </c>
      <c r="J4" s="24" t="s">
        <v>51</v>
      </c>
      <c r="K4" s="24"/>
    </row>
    <row r="5" ht="24" customHeight="1" spans="1:11">
      <c r="A5" s="24" t="s">
        <v>59</v>
      </c>
      <c r="B5" s="24" t="s">
        <v>15</v>
      </c>
      <c r="C5" s="24" t="s">
        <v>60</v>
      </c>
      <c r="D5" s="24" t="s">
        <v>61</v>
      </c>
      <c r="E5" s="24" t="s">
        <v>62</v>
      </c>
      <c r="F5" s="24" t="s">
        <v>63</v>
      </c>
      <c r="G5" s="24" t="s">
        <v>64</v>
      </c>
      <c r="H5" s="24" t="s">
        <v>65</v>
      </c>
      <c r="I5" s="24" t="s">
        <v>66</v>
      </c>
      <c r="J5" s="24" t="s">
        <v>59</v>
      </c>
      <c r="K5" s="24"/>
    </row>
    <row r="6" ht="24" customHeight="1" spans="1:11">
      <c r="A6" s="24" t="s">
        <v>67</v>
      </c>
      <c r="B6" s="24" t="s">
        <v>18</v>
      </c>
      <c r="C6" s="24" t="s">
        <v>68</v>
      </c>
      <c r="D6" s="24" t="s">
        <v>69</v>
      </c>
      <c r="E6" s="24" t="s">
        <v>70</v>
      </c>
      <c r="F6" s="24" t="s">
        <v>71</v>
      </c>
      <c r="G6" s="24" t="s">
        <v>72</v>
      </c>
      <c r="H6" s="24" t="s">
        <v>73</v>
      </c>
      <c r="I6" s="24" t="s">
        <v>74</v>
      </c>
      <c r="J6" s="24" t="s">
        <v>67</v>
      </c>
      <c r="K6" s="25"/>
    </row>
    <row r="7" ht="24" customHeight="1" spans="1:11">
      <c r="A7" s="24" t="s">
        <v>75</v>
      </c>
      <c r="B7" s="24" t="s">
        <v>25</v>
      </c>
      <c r="C7" s="24" t="s">
        <v>76</v>
      </c>
      <c r="D7" s="24" t="s">
        <v>77</v>
      </c>
      <c r="E7" s="24" t="s">
        <v>78</v>
      </c>
      <c r="F7" s="24" t="s">
        <v>79</v>
      </c>
      <c r="G7" s="24" t="s">
        <v>80</v>
      </c>
      <c r="H7" s="24" t="s">
        <v>81</v>
      </c>
      <c r="I7" s="24" t="s">
        <v>82</v>
      </c>
      <c r="J7" s="24" t="s">
        <v>75</v>
      </c>
      <c r="K7" s="24"/>
    </row>
    <row r="8" ht="24" customHeight="1" spans="1:11">
      <c r="A8" s="24" t="s">
        <v>83</v>
      </c>
      <c r="B8" s="24" t="s">
        <v>24</v>
      </c>
      <c r="C8" s="24" t="s">
        <v>84</v>
      </c>
      <c r="D8" s="24" t="s">
        <v>85</v>
      </c>
      <c r="E8" s="24" t="s">
        <v>86</v>
      </c>
      <c r="F8" s="24" t="s">
        <v>87</v>
      </c>
      <c r="G8" s="24" t="s">
        <v>88</v>
      </c>
      <c r="H8" s="24" t="s">
        <v>89</v>
      </c>
      <c r="I8" s="24" t="s">
        <v>90</v>
      </c>
      <c r="J8" s="24" t="s">
        <v>83</v>
      </c>
      <c r="K8" s="24"/>
    </row>
    <row r="9" ht="24" customHeight="1" spans="1:11">
      <c r="A9" s="24" t="s">
        <v>91</v>
      </c>
      <c r="B9" s="24" t="s">
        <v>14</v>
      </c>
      <c r="C9" s="24" t="s">
        <v>92</v>
      </c>
      <c r="D9" s="24" t="s">
        <v>93</v>
      </c>
      <c r="E9" s="24" t="s">
        <v>94</v>
      </c>
      <c r="F9" s="24" t="s">
        <v>95</v>
      </c>
      <c r="G9" s="24" t="s">
        <v>96</v>
      </c>
      <c r="H9" s="24" t="s">
        <v>97</v>
      </c>
      <c r="I9" s="24" t="s">
        <v>98</v>
      </c>
      <c r="J9" s="24" t="s">
        <v>91</v>
      </c>
      <c r="K9" s="24"/>
    </row>
    <row r="10" ht="24" customHeight="1" spans="1:11">
      <c r="A10" s="24" t="s">
        <v>99</v>
      </c>
      <c r="B10" s="24" t="s">
        <v>12</v>
      </c>
      <c r="C10" s="24" t="s">
        <v>100</v>
      </c>
      <c r="D10" s="24" t="s">
        <v>101</v>
      </c>
      <c r="E10" s="24" t="s">
        <v>102</v>
      </c>
      <c r="F10" s="24" t="s">
        <v>103</v>
      </c>
      <c r="G10" s="24" t="s">
        <v>104</v>
      </c>
      <c r="H10" s="24" t="s">
        <v>105</v>
      </c>
      <c r="I10" s="24" t="s">
        <v>106</v>
      </c>
      <c r="J10" s="24" t="s">
        <v>99</v>
      </c>
      <c r="K10" s="24"/>
    </row>
    <row r="11" ht="24" customHeight="1" spans="1:11">
      <c r="A11" s="24" t="s">
        <v>107</v>
      </c>
      <c r="B11" s="24" t="s">
        <v>19</v>
      </c>
      <c r="C11" s="24" t="s">
        <v>108</v>
      </c>
      <c r="D11" s="24" t="s">
        <v>109</v>
      </c>
      <c r="E11" s="24" t="s">
        <v>110</v>
      </c>
      <c r="F11" s="24" t="s">
        <v>111</v>
      </c>
      <c r="G11" s="24" t="s">
        <v>112</v>
      </c>
      <c r="H11" s="24" t="s">
        <v>113</v>
      </c>
      <c r="I11" s="24" t="s">
        <v>114</v>
      </c>
      <c r="J11" s="24" t="s">
        <v>107</v>
      </c>
      <c r="K11" s="24"/>
    </row>
    <row r="12" ht="24" customHeight="1" spans="1:11">
      <c r="A12" s="24" t="s">
        <v>115</v>
      </c>
      <c r="B12" s="24" t="s">
        <v>16</v>
      </c>
      <c r="C12" s="24" t="s">
        <v>116</v>
      </c>
      <c r="D12" s="24" t="s">
        <v>117</v>
      </c>
      <c r="E12" s="24" t="s">
        <v>84</v>
      </c>
      <c r="F12" s="24" t="s">
        <v>118</v>
      </c>
      <c r="G12" s="24" t="s">
        <v>119</v>
      </c>
      <c r="H12" s="24" t="s">
        <v>120</v>
      </c>
      <c r="I12" s="24" t="s">
        <v>121</v>
      </c>
      <c r="J12" s="24"/>
      <c r="K12" s="24"/>
    </row>
    <row r="13" ht="24" customHeight="1" spans="1:11">
      <c r="A13" s="24" t="s">
        <v>122</v>
      </c>
      <c r="B13" s="24" t="s">
        <v>20</v>
      </c>
      <c r="C13" s="24" t="s">
        <v>123</v>
      </c>
      <c r="D13" s="24" t="s">
        <v>124</v>
      </c>
      <c r="E13" s="24" t="s">
        <v>125</v>
      </c>
      <c r="F13" s="24" t="s">
        <v>126</v>
      </c>
      <c r="G13" s="24" t="s">
        <v>127</v>
      </c>
      <c r="H13" s="24" t="s">
        <v>128</v>
      </c>
      <c r="I13" s="24" t="s">
        <v>129</v>
      </c>
      <c r="J13" s="24"/>
      <c r="K13" s="24"/>
    </row>
    <row r="14" ht="24" customHeight="1" spans="1:11">
      <c r="A14" s="24" t="s">
        <v>130</v>
      </c>
      <c r="B14" s="24" t="s">
        <v>23</v>
      </c>
      <c r="C14" s="24" t="s">
        <v>123</v>
      </c>
      <c r="D14" s="24" t="s">
        <v>131</v>
      </c>
      <c r="E14" s="24" t="s">
        <v>132</v>
      </c>
      <c r="F14" s="24" t="s">
        <v>126</v>
      </c>
      <c r="G14" s="24" t="s">
        <v>133</v>
      </c>
      <c r="H14" s="24" t="s">
        <v>134</v>
      </c>
      <c r="I14" s="24" t="s">
        <v>135</v>
      </c>
      <c r="J14" s="24"/>
      <c r="K14" s="24"/>
    </row>
    <row r="15" ht="24" customHeight="1" spans="1:11">
      <c r="A15" s="24" t="s">
        <v>136</v>
      </c>
      <c r="B15" s="24" t="s">
        <v>26</v>
      </c>
      <c r="C15" s="24" t="s">
        <v>137</v>
      </c>
      <c r="D15" s="24" t="s">
        <v>138</v>
      </c>
      <c r="E15" s="24" t="s">
        <v>99</v>
      </c>
      <c r="F15" s="24" t="s">
        <v>139</v>
      </c>
      <c r="G15" s="24" t="s">
        <v>91</v>
      </c>
      <c r="H15" s="24" t="s">
        <v>140</v>
      </c>
      <c r="I15" s="24" t="s">
        <v>141</v>
      </c>
      <c r="J15" s="24"/>
      <c r="K15" s="24"/>
    </row>
    <row r="16" ht="24" customHeight="1" spans="1:11">
      <c r="A16" s="24" t="s">
        <v>125</v>
      </c>
      <c r="B16" s="24" t="s">
        <v>30</v>
      </c>
      <c r="C16" s="24" t="s">
        <v>48</v>
      </c>
      <c r="D16" s="24"/>
      <c r="E16" s="24" t="s">
        <v>107</v>
      </c>
      <c r="F16" s="24" t="s">
        <v>142</v>
      </c>
      <c r="G16" s="24"/>
      <c r="H16" s="24" t="s">
        <v>143</v>
      </c>
      <c r="I16" s="24" t="s">
        <v>144</v>
      </c>
      <c r="J16" s="24"/>
      <c r="K16" s="24"/>
    </row>
    <row r="17" ht="24" customHeight="1" spans="1:11">
      <c r="A17" s="24" t="s">
        <v>132</v>
      </c>
      <c r="B17" s="24" t="s">
        <v>13</v>
      </c>
      <c r="C17" s="24" t="s">
        <v>145</v>
      </c>
      <c r="D17" s="24"/>
      <c r="E17" s="24"/>
      <c r="F17" s="24" t="s">
        <v>146</v>
      </c>
      <c r="G17" s="24"/>
      <c r="H17" s="24"/>
      <c r="I17" s="24" t="s">
        <v>146</v>
      </c>
      <c r="J17" s="24"/>
      <c r="K17" s="24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workbookViewId="0">
      <selection activeCell="F18" sqref="F18"/>
    </sheetView>
  </sheetViews>
  <sheetFormatPr defaultColWidth="9" defaultRowHeight="13.5"/>
  <cols>
    <col min="2" max="11" width="11.5" customWidth="1"/>
  </cols>
  <sheetData>
    <row r="1" ht="30" customHeight="1" spans="1:11">
      <c r="A1" s="6" t="s">
        <v>147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0.25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37" customHeight="1" spans="1:1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ht="36" customHeight="1" spans="1:11">
      <c r="A4" s="32">
        <v>1</v>
      </c>
      <c r="B4" s="32" t="s">
        <v>13</v>
      </c>
      <c r="C4" s="32">
        <v>545</v>
      </c>
      <c r="D4" s="32">
        <v>735</v>
      </c>
      <c r="E4" s="32">
        <v>862</v>
      </c>
      <c r="F4" s="32">
        <f>C4*0.3</f>
        <v>163.5</v>
      </c>
      <c r="G4" s="32">
        <f>D4*0.3</f>
        <v>220.5</v>
      </c>
      <c r="H4" s="32">
        <f>E4*0.4</f>
        <v>344.8</v>
      </c>
      <c r="I4" s="32">
        <f t="shared" ref="I4:I13" si="0">C4*0.3+D4*0.3+E4*0.4</f>
        <v>728.8</v>
      </c>
      <c r="J4" s="32">
        <v>1</v>
      </c>
      <c r="K4" s="32"/>
    </row>
    <row r="5" ht="36" customHeight="1" spans="1:11">
      <c r="A5" s="32">
        <v>2</v>
      </c>
      <c r="B5" s="32" t="s">
        <v>12</v>
      </c>
      <c r="C5" s="32">
        <v>383</v>
      </c>
      <c r="D5" s="32">
        <v>554</v>
      </c>
      <c r="E5" s="32">
        <v>766</v>
      </c>
      <c r="F5" s="32">
        <f t="shared" ref="F5:F13" si="1">C5*0.3</f>
        <v>114.9</v>
      </c>
      <c r="G5" s="32">
        <f t="shared" ref="G5:G13" si="2">D5*0.3</f>
        <v>166.2</v>
      </c>
      <c r="H5" s="32">
        <f t="shared" ref="H5:H13" si="3">E5*0.4</f>
        <v>306.4</v>
      </c>
      <c r="I5" s="32">
        <f t="shared" si="0"/>
        <v>587.5</v>
      </c>
      <c r="J5" s="32">
        <v>2</v>
      </c>
      <c r="K5" s="32"/>
    </row>
    <row r="6" ht="36" customHeight="1" spans="1:11">
      <c r="A6" s="32">
        <v>3</v>
      </c>
      <c r="B6" s="32" t="s">
        <v>20</v>
      </c>
      <c r="C6" s="32">
        <v>265</v>
      </c>
      <c r="D6" s="32">
        <v>333</v>
      </c>
      <c r="E6" s="32">
        <v>781</v>
      </c>
      <c r="F6" s="32">
        <f t="shared" si="1"/>
        <v>79.5</v>
      </c>
      <c r="G6" s="32">
        <f t="shared" si="2"/>
        <v>99.9</v>
      </c>
      <c r="H6" s="32">
        <f t="shared" si="3"/>
        <v>312.4</v>
      </c>
      <c r="I6" s="32">
        <f t="shared" si="0"/>
        <v>491.8</v>
      </c>
      <c r="J6" s="32">
        <v>3</v>
      </c>
      <c r="K6" s="32"/>
    </row>
    <row r="7" ht="36" customHeight="1" spans="1:11">
      <c r="A7" s="32">
        <v>4</v>
      </c>
      <c r="B7" s="32" t="s">
        <v>16</v>
      </c>
      <c r="C7" s="32">
        <v>191</v>
      </c>
      <c r="D7" s="32">
        <v>319</v>
      </c>
      <c r="E7" s="32">
        <v>417</v>
      </c>
      <c r="F7" s="32">
        <f t="shared" si="1"/>
        <v>57.3</v>
      </c>
      <c r="G7" s="32">
        <f t="shared" si="2"/>
        <v>95.7</v>
      </c>
      <c r="H7" s="32">
        <f t="shared" si="3"/>
        <v>166.8</v>
      </c>
      <c r="I7" s="32">
        <f t="shared" si="0"/>
        <v>319.8</v>
      </c>
      <c r="J7" s="32">
        <v>4</v>
      </c>
      <c r="K7" s="32"/>
    </row>
    <row r="8" ht="36" customHeight="1" spans="1:11">
      <c r="A8" s="32">
        <v>5</v>
      </c>
      <c r="B8" s="32" t="s">
        <v>23</v>
      </c>
      <c r="C8" s="32">
        <v>110</v>
      </c>
      <c r="D8" s="32">
        <v>118</v>
      </c>
      <c r="E8" s="32">
        <v>135</v>
      </c>
      <c r="F8" s="32">
        <f t="shared" si="1"/>
        <v>33</v>
      </c>
      <c r="G8" s="32">
        <f t="shared" si="2"/>
        <v>35.4</v>
      </c>
      <c r="H8" s="32">
        <f t="shared" si="3"/>
        <v>54</v>
      </c>
      <c r="I8" s="32">
        <f t="shared" si="0"/>
        <v>122.4</v>
      </c>
      <c r="J8" s="32">
        <v>5</v>
      </c>
      <c r="K8" s="32"/>
    </row>
    <row r="9" ht="36" customHeight="1" spans="1:11">
      <c r="A9" s="32">
        <v>6</v>
      </c>
      <c r="B9" s="32" t="s">
        <v>21</v>
      </c>
      <c r="C9" s="32">
        <v>194</v>
      </c>
      <c r="D9" s="32">
        <v>79</v>
      </c>
      <c r="E9" s="32">
        <v>85</v>
      </c>
      <c r="F9" s="32">
        <f t="shared" si="1"/>
        <v>58.2</v>
      </c>
      <c r="G9" s="32">
        <f t="shared" si="2"/>
        <v>23.7</v>
      </c>
      <c r="H9" s="32">
        <f t="shared" si="3"/>
        <v>34</v>
      </c>
      <c r="I9" s="32">
        <f t="shared" si="0"/>
        <v>115.9</v>
      </c>
      <c r="J9" s="32">
        <v>6</v>
      </c>
      <c r="K9" s="32"/>
    </row>
    <row r="10" ht="36" customHeight="1" spans="1:11">
      <c r="A10" s="32">
        <v>7</v>
      </c>
      <c r="B10" s="32" t="s">
        <v>18</v>
      </c>
      <c r="C10" s="32">
        <v>87</v>
      </c>
      <c r="D10" s="32">
        <v>110</v>
      </c>
      <c r="E10" s="32">
        <v>96</v>
      </c>
      <c r="F10" s="32">
        <f t="shared" si="1"/>
        <v>26.1</v>
      </c>
      <c r="G10" s="32">
        <f t="shared" si="2"/>
        <v>33</v>
      </c>
      <c r="H10" s="32">
        <f t="shared" si="3"/>
        <v>38.4</v>
      </c>
      <c r="I10" s="32">
        <f t="shared" si="0"/>
        <v>97.5</v>
      </c>
      <c r="J10" s="32">
        <v>7</v>
      </c>
      <c r="K10" s="32"/>
    </row>
    <row r="11" ht="36" customHeight="1" spans="1:11">
      <c r="A11" s="32">
        <v>8</v>
      </c>
      <c r="B11" s="32" t="s">
        <v>17</v>
      </c>
      <c r="C11" s="32">
        <v>30</v>
      </c>
      <c r="D11" s="32">
        <v>65</v>
      </c>
      <c r="E11" s="32">
        <v>56</v>
      </c>
      <c r="F11" s="32">
        <f t="shared" si="1"/>
        <v>9</v>
      </c>
      <c r="G11" s="32">
        <f t="shared" si="2"/>
        <v>19.5</v>
      </c>
      <c r="H11" s="32">
        <f t="shared" si="3"/>
        <v>22.4</v>
      </c>
      <c r="I11" s="32">
        <f t="shared" si="0"/>
        <v>50.9</v>
      </c>
      <c r="J11" s="32">
        <v>8</v>
      </c>
      <c r="K11" s="32"/>
    </row>
    <row r="12" ht="36" customHeight="1" spans="1:11">
      <c r="A12" s="32">
        <v>9</v>
      </c>
      <c r="B12" s="32" t="s">
        <v>14</v>
      </c>
      <c r="C12" s="32">
        <v>15</v>
      </c>
      <c r="D12" s="32">
        <v>9</v>
      </c>
      <c r="E12" s="32">
        <v>44</v>
      </c>
      <c r="F12" s="32">
        <f t="shared" si="1"/>
        <v>4.5</v>
      </c>
      <c r="G12" s="32">
        <f t="shared" si="2"/>
        <v>2.7</v>
      </c>
      <c r="H12" s="32">
        <f t="shared" si="3"/>
        <v>17.6</v>
      </c>
      <c r="I12" s="32">
        <f t="shared" si="0"/>
        <v>24.8</v>
      </c>
      <c r="J12" s="32"/>
      <c r="K12" s="32"/>
    </row>
    <row r="13" ht="36" customHeight="1" spans="1:11">
      <c r="A13" s="32">
        <v>10</v>
      </c>
      <c r="B13" s="32" t="s">
        <v>19</v>
      </c>
      <c r="C13" s="32"/>
      <c r="D13" s="32">
        <v>13</v>
      </c>
      <c r="E13" s="32">
        <v>43</v>
      </c>
      <c r="F13" s="32"/>
      <c r="G13" s="32">
        <f t="shared" si="2"/>
        <v>3.9</v>
      </c>
      <c r="H13" s="32">
        <f t="shared" si="3"/>
        <v>17.2</v>
      </c>
      <c r="I13" s="32">
        <f t="shared" si="0"/>
        <v>21.1</v>
      </c>
      <c r="J13" s="32"/>
      <c r="K13" s="32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workbookViewId="0">
      <selection activeCell="F21" sqref="F21"/>
    </sheetView>
  </sheetViews>
  <sheetFormatPr defaultColWidth="9" defaultRowHeight="13.5"/>
  <cols>
    <col min="2" max="11" width="11.375" customWidth="1"/>
  </cols>
  <sheetData>
    <row r="1" ht="30" customHeight="1" spans="1:11">
      <c r="A1" s="33" t="s">
        <v>148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40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32" t="s">
        <v>6</v>
      </c>
      <c r="G3" s="32" t="s">
        <v>7</v>
      </c>
      <c r="H3" s="32" t="s">
        <v>8</v>
      </c>
      <c r="I3" s="8" t="s">
        <v>9</v>
      </c>
      <c r="J3" s="8" t="s">
        <v>10</v>
      </c>
      <c r="K3" s="8" t="s">
        <v>11</v>
      </c>
    </row>
    <row r="4" ht="40" customHeight="1" spans="1:11">
      <c r="A4" s="8">
        <v>1</v>
      </c>
      <c r="B4" s="8" t="s">
        <v>12</v>
      </c>
      <c r="C4" s="8">
        <v>510</v>
      </c>
      <c r="D4" s="8">
        <v>661</v>
      </c>
      <c r="E4" s="8">
        <v>736</v>
      </c>
      <c r="F4" s="8">
        <f t="shared" ref="F4:F12" si="0">C4*0.3</f>
        <v>153</v>
      </c>
      <c r="G4" s="8">
        <f t="shared" ref="G4:G12" si="1">D4*0.3</f>
        <v>198.3</v>
      </c>
      <c r="H4" s="8">
        <f t="shared" ref="H4:H12" si="2">E4*0.4</f>
        <v>294.4</v>
      </c>
      <c r="I4" s="8">
        <f t="shared" ref="I4:I12" si="3">SUM(F4:H4)</f>
        <v>645.7</v>
      </c>
      <c r="J4" s="8">
        <v>1</v>
      </c>
      <c r="K4" s="8"/>
    </row>
    <row r="5" ht="40" customHeight="1" spans="1:11">
      <c r="A5" s="8">
        <v>2</v>
      </c>
      <c r="B5" s="8" t="s">
        <v>21</v>
      </c>
      <c r="C5" s="8">
        <v>339</v>
      </c>
      <c r="D5" s="8">
        <v>335</v>
      </c>
      <c r="E5" s="8">
        <v>516</v>
      </c>
      <c r="F5" s="8">
        <f t="shared" si="0"/>
        <v>101.7</v>
      </c>
      <c r="G5" s="8">
        <f t="shared" si="1"/>
        <v>100.5</v>
      </c>
      <c r="H5" s="8">
        <f t="shared" si="2"/>
        <v>206.4</v>
      </c>
      <c r="I5" s="8">
        <f t="shared" si="3"/>
        <v>408.6</v>
      </c>
      <c r="J5" s="8">
        <v>2</v>
      </c>
      <c r="K5" s="8"/>
    </row>
    <row r="6" ht="40" customHeight="1" spans="1:11">
      <c r="A6" s="8">
        <v>3</v>
      </c>
      <c r="B6" s="8" t="s">
        <v>17</v>
      </c>
      <c r="C6" s="8">
        <v>202</v>
      </c>
      <c r="D6" s="8">
        <v>286</v>
      </c>
      <c r="E6" s="8">
        <v>328</v>
      </c>
      <c r="F6" s="8">
        <f t="shared" si="0"/>
        <v>60.6</v>
      </c>
      <c r="G6" s="8">
        <f t="shared" si="1"/>
        <v>85.8</v>
      </c>
      <c r="H6" s="8">
        <f t="shared" si="2"/>
        <v>131.2</v>
      </c>
      <c r="I6" s="8">
        <f t="shared" si="3"/>
        <v>277.6</v>
      </c>
      <c r="J6" s="8">
        <v>3</v>
      </c>
      <c r="K6" s="8"/>
    </row>
    <row r="7" ht="40" customHeight="1" spans="1:11">
      <c r="A7" s="8">
        <v>4</v>
      </c>
      <c r="B7" s="8" t="s">
        <v>20</v>
      </c>
      <c r="C7" s="8">
        <v>204</v>
      </c>
      <c r="D7" s="8">
        <v>247</v>
      </c>
      <c r="E7" s="8">
        <v>229</v>
      </c>
      <c r="F7" s="8">
        <f t="shared" si="0"/>
        <v>61.2</v>
      </c>
      <c r="G7" s="8">
        <f t="shared" si="1"/>
        <v>74.1</v>
      </c>
      <c r="H7" s="8">
        <f t="shared" si="2"/>
        <v>91.6</v>
      </c>
      <c r="I7" s="8">
        <f t="shared" si="3"/>
        <v>226.9</v>
      </c>
      <c r="J7" s="8">
        <v>4</v>
      </c>
      <c r="K7" s="8"/>
    </row>
    <row r="8" ht="40" customHeight="1" spans="1:11">
      <c r="A8" s="8">
        <v>5</v>
      </c>
      <c r="B8" s="8" t="s">
        <v>16</v>
      </c>
      <c r="C8" s="8">
        <v>95</v>
      </c>
      <c r="D8" s="8">
        <v>115</v>
      </c>
      <c r="E8" s="8">
        <v>235</v>
      </c>
      <c r="F8" s="8">
        <f t="shared" si="0"/>
        <v>28.5</v>
      </c>
      <c r="G8" s="8">
        <f t="shared" si="1"/>
        <v>34.5</v>
      </c>
      <c r="H8" s="8">
        <f t="shared" si="2"/>
        <v>94</v>
      </c>
      <c r="I8" s="8">
        <f t="shared" si="3"/>
        <v>157</v>
      </c>
      <c r="J8" s="8">
        <v>5</v>
      </c>
      <c r="K8" s="8"/>
    </row>
    <row r="9" ht="40" customHeight="1" spans="1:11">
      <c r="A9" s="8">
        <v>6</v>
      </c>
      <c r="B9" s="8" t="s">
        <v>24</v>
      </c>
      <c r="C9" s="8">
        <v>37</v>
      </c>
      <c r="D9" s="8">
        <v>159</v>
      </c>
      <c r="E9" s="8">
        <v>171</v>
      </c>
      <c r="F9" s="8">
        <f t="shared" si="0"/>
        <v>11.1</v>
      </c>
      <c r="G9" s="8">
        <f t="shared" si="1"/>
        <v>47.7</v>
      </c>
      <c r="H9" s="8">
        <f t="shared" si="2"/>
        <v>68.4</v>
      </c>
      <c r="I9" s="8">
        <f t="shared" si="3"/>
        <v>127.2</v>
      </c>
      <c r="J9" s="8">
        <v>6</v>
      </c>
      <c r="K9" s="8"/>
    </row>
    <row r="10" ht="40" customHeight="1" spans="1:11">
      <c r="A10" s="8">
        <v>7</v>
      </c>
      <c r="B10" s="8" t="s">
        <v>14</v>
      </c>
      <c r="C10" s="8">
        <v>94</v>
      </c>
      <c r="D10" s="8">
        <v>41</v>
      </c>
      <c r="E10" s="8">
        <v>147</v>
      </c>
      <c r="F10" s="8">
        <f t="shared" si="0"/>
        <v>28.2</v>
      </c>
      <c r="G10" s="8">
        <f t="shared" si="1"/>
        <v>12.3</v>
      </c>
      <c r="H10" s="8">
        <f t="shared" si="2"/>
        <v>58.8</v>
      </c>
      <c r="I10" s="8">
        <f t="shared" si="3"/>
        <v>99.3</v>
      </c>
      <c r="J10" s="8">
        <v>7</v>
      </c>
      <c r="K10" s="8"/>
    </row>
    <row r="11" ht="40" customHeight="1" spans="1:11">
      <c r="A11" s="8">
        <v>8</v>
      </c>
      <c r="B11" s="8" t="s">
        <v>19</v>
      </c>
      <c r="C11" s="8">
        <v>95</v>
      </c>
      <c r="D11" s="8">
        <v>110</v>
      </c>
      <c r="E11" s="8">
        <v>86</v>
      </c>
      <c r="F11" s="8">
        <f t="shared" si="0"/>
        <v>28.5</v>
      </c>
      <c r="G11" s="8">
        <f t="shared" si="1"/>
        <v>33</v>
      </c>
      <c r="H11" s="8">
        <f t="shared" si="2"/>
        <v>34.4</v>
      </c>
      <c r="I11" s="8">
        <f t="shared" si="3"/>
        <v>95.9</v>
      </c>
      <c r="J11" s="8">
        <v>8</v>
      </c>
      <c r="K11" s="8"/>
    </row>
    <row r="12" ht="40" customHeight="1" spans="1:11">
      <c r="A12" s="8">
        <v>9</v>
      </c>
      <c r="B12" s="8" t="s">
        <v>18</v>
      </c>
      <c r="C12" s="8"/>
      <c r="D12" s="8"/>
      <c r="E12" s="8">
        <v>23</v>
      </c>
      <c r="F12" s="8"/>
      <c r="G12" s="8"/>
      <c r="H12" s="8">
        <f t="shared" si="2"/>
        <v>9.2</v>
      </c>
      <c r="I12" s="8">
        <f t="shared" si="3"/>
        <v>9.2</v>
      </c>
      <c r="J12" s="8"/>
      <c r="K12" s="8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workbookViewId="0">
      <selection activeCell="H12" sqref="H12"/>
    </sheetView>
  </sheetViews>
  <sheetFormatPr defaultColWidth="9" defaultRowHeight="13.5"/>
  <cols>
    <col min="2" max="11" width="11.125" customWidth="1"/>
  </cols>
  <sheetData>
    <row r="1" ht="30" customHeight="1" spans="1:11">
      <c r="A1" s="6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ht="39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32" t="s">
        <v>6</v>
      </c>
      <c r="G3" s="32" t="s">
        <v>7</v>
      </c>
      <c r="H3" s="32" t="s">
        <v>8</v>
      </c>
      <c r="I3" s="8" t="s">
        <v>9</v>
      </c>
      <c r="J3" s="8" t="s">
        <v>10</v>
      </c>
      <c r="K3" s="8" t="s">
        <v>11</v>
      </c>
    </row>
    <row r="4" ht="39" customHeight="1" spans="1:11">
      <c r="A4" s="8">
        <v>1</v>
      </c>
      <c r="B4" s="8" t="s">
        <v>16</v>
      </c>
      <c r="C4" s="8">
        <v>745</v>
      </c>
      <c r="D4" s="8">
        <v>593</v>
      </c>
      <c r="E4" s="8">
        <v>642</v>
      </c>
      <c r="F4" s="8">
        <f t="shared" ref="F4:F12" si="0">C4*0.3</f>
        <v>223.5</v>
      </c>
      <c r="G4" s="8">
        <f t="shared" ref="G4:G12" si="1">D4*0.3</f>
        <v>177.9</v>
      </c>
      <c r="H4" s="8">
        <f t="shared" ref="H4:H12" si="2">E4*0.4</f>
        <v>256.8</v>
      </c>
      <c r="I4" s="8">
        <f t="shared" ref="I4:I12" si="3">F4+G4+H4</f>
        <v>658.2</v>
      </c>
      <c r="J4" s="8">
        <v>1</v>
      </c>
      <c r="K4" s="8"/>
    </row>
    <row r="5" ht="39" customHeight="1" spans="1:11">
      <c r="A5" s="8">
        <v>2</v>
      </c>
      <c r="B5" s="8" t="s">
        <v>17</v>
      </c>
      <c r="C5" s="8">
        <v>292</v>
      </c>
      <c r="D5" s="8">
        <v>432</v>
      </c>
      <c r="E5" s="8">
        <v>543</v>
      </c>
      <c r="F5" s="8">
        <f t="shared" si="0"/>
        <v>87.6</v>
      </c>
      <c r="G5" s="8">
        <f t="shared" si="1"/>
        <v>129.6</v>
      </c>
      <c r="H5" s="8">
        <f t="shared" si="2"/>
        <v>217.2</v>
      </c>
      <c r="I5" s="8">
        <f t="shared" si="3"/>
        <v>434.4</v>
      </c>
      <c r="J5" s="8">
        <v>2</v>
      </c>
      <c r="K5" s="8"/>
    </row>
    <row r="6" ht="39" customHeight="1" spans="1:11">
      <c r="A6" s="8">
        <v>3</v>
      </c>
      <c r="B6" s="8" t="s">
        <v>24</v>
      </c>
      <c r="C6" s="8">
        <v>548</v>
      </c>
      <c r="D6" s="8">
        <v>300</v>
      </c>
      <c r="E6" s="8">
        <v>271</v>
      </c>
      <c r="F6" s="8">
        <f t="shared" si="0"/>
        <v>164.4</v>
      </c>
      <c r="G6" s="8">
        <f t="shared" si="1"/>
        <v>90</v>
      </c>
      <c r="H6" s="8">
        <f t="shared" si="2"/>
        <v>108.4</v>
      </c>
      <c r="I6" s="8">
        <f t="shared" si="3"/>
        <v>362.8</v>
      </c>
      <c r="J6" s="8">
        <v>3</v>
      </c>
      <c r="K6" s="8"/>
    </row>
    <row r="7" ht="39" customHeight="1" spans="1:11">
      <c r="A7" s="8">
        <v>4</v>
      </c>
      <c r="B7" s="8" t="s">
        <v>12</v>
      </c>
      <c r="C7" s="8">
        <v>194</v>
      </c>
      <c r="D7" s="8">
        <v>260</v>
      </c>
      <c r="E7" s="8">
        <v>291</v>
      </c>
      <c r="F7" s="8">
        <f t="shared" si="0"/>
        <v>58.2</v>
      </c>
      <c r="G7" s="8">
        <f t="shared" si="1"/>
        <v>78</v>
      </c>
      <c r="H7" s="8">
        <f t="shared" si="2"/>
        <v>116.4</v>
      </c>
      <c r="I7" s="8">
        <f t="shared" si="3"/>
        <v>252.6</v>
      </c>
      <c r="J7" s="8">
        <v>4</v>
      </c>
      <c r="K7" s="8"/>
    </row>
    <row r="8" ht="39" customHeight="1" spans="1:11">
      <c r="A8" s="8">
        <v>5</v>
      </c>
      <c r="B8" s="8" t="s">
        <v>14</v>
      </c>
      <c r="C8" s="8">
        <v>245</v>
      </c>
      <c r="D8" s="8">
        <v>144</v>
      </c>
      <c r="E8" s="8">
        <v>130</v>
      </c>
      <c r="F8" s="8">
        <f t="shared" si="0"/>
        <v>73.5</v>
      </c>
      <c r="G8" s="8">
        <f t="shared" si="1"/>
        <v>43.2</v>
      </c>
      <c r="H8" s="8">
        <f t="shared" si="2"/>
        <v>52</v>
      </c>
      <c r="I8" s="8">
        <f t="shared" si="3"/>
        <v>168.7</v>
      </c>
      <c r="J8" s="8">
        <v>5</v>
      </c>
      <c r="K8" s="8"/>
    </row>
    <row r="9" ht="39" customHeight="1" spans="1:11">
      <c r="A9" s="8">
        <v>6</v>
      </c>
      <c r="B9" s="8" t="s">
        <v>19</v>
      </c>
      <c r="C9" s="8">
        <v>35</v>
      </c>
      <c r="D9" s="8">
        <v>75</v>
      </c>
      <c r="E9" s="8">
        <v>48</v>
      </c>
      <c r="F9" s="8">
        <f t="shared" si="0"/>
        <v>10.5</v>
      </c>
      <c r="G9" s="8">
        <f t="shared" si="1"/>
        <v>22.5</v>
      </c>
      <c r="H9" s="8">
        <f t="shared" si="2"/>
        <v>19.2</v>
      </c>
      <c r="I9" s="8">
        <f t="shared" si="3"/>
        <v>52.2</v>
      </c>
      <c r="J9" s="8">
        <v>6</v>
      </c>
      <c r="K9" s="8"/>
    </row>
    <row r="10" ht="39" customHeight="1" spans="1:11">
      <c r="A10" s="8">
        <v>7</v>
      </c>
      <c r="B10" s="8" t="s">
        <v>20</v>
      </c>
      <c r="C10" s="8">
        <v>11</v>
      </c>
      <c r="D10" s="8">
        <v>55</v>
      </c>
      <c r="E10" s="8">
        <v>79</v>
      </c>
      <c r="F10" s="8">
        <f t="shared" si="0"/>
        <v>3.3</v>
      </c>
      <c r="G10" s="8">
        <f t="shared" si="1"/>
        <v>16.5</v>
      </c>
      <c r="H10" s="8">
        <f t="shared" si="2"/>
        <v>31.6</v>
      </c>
      <c r="I10" s="8">
        <f t="shared" si="3"/>
        <v>51.4</v>
      </c>
      <c r="J10" s="8">
        <v>7</v>
      </c>
      <c r="K10" s="8"/>
    </row>
    <row r="11" ht="39" customHeight="1" spans="1:11">
      <c r="A11" s="8">
        <v>8</v>
      </c>
      <c r="B11" s="8" t="s">
        <v>13</v>
      </c>
      <c r="C11" s="8">
        <v>37</v>
      </c>
      <c r="D11" s="8">
        <v>46</v>
      </c>
      <c r="E11" s="8">
        <v>66</v>
      </c>
      <c r="F11" s="8">
        <f t="shared" si="0"/>
        <v>11.1</v>
      </c>
      <c r="G11" s="8">
        <f t="shared" si="1"/>
        <v>13.8</v>
      </c>
      <c r="H11" s="8">
        <f t="shared" si="2"/>
        <v>26.4</v>
      </c>
      <c r="I11" s="8">
        <f t="shared" si="3"/>
        <v>51.3</v>
      </c>
      <c r="J11" s="8">
        <v>8</v>
      </c>
      <c r="K11" s="8"/>
    </row>
    <row r="12" ht="39" customHeight="1" spans="1:11">
      <c r="A12" s="8">
        <v>9</v>
      </c>
      <c r="B12" s="8" t="s">
        <v>21</v>
      </c>
      <c r="C12" s="8">
        <v>46</v>
      </c>
      <c r="D12" s="8"/>
      <c r="E12" s="8"/>
      <c r="F12" s="8">
        <f t="shared" si="0"/>
        <v>13.8</v>
      </c>
      <c r="G12" s="8"/>
      <c r="H12" s="8"/>
      <c r="I12" s="8">
        <f t="shared" si="3"/>
        <v>13.8</v>
      </c>
      <c r="J12" s="8"/>
      <c r="K12" s="8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workbookViewId="0">
      <selection activeCell="F14" sqref="F14"/>
    </sheetView>
  </sheetViews>
  <sheetFormatPr defaultColWidth="9" defaultRowHeight="13.5"/>
  <cols>
    <col min="2" max="11" width="12.125" customWidth="1"/>
  </cols>
  <sheetData>
    <row r="1" ht="27" spans="1:11">
      <c r="A1" s="31" t="s">
        <v>150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25.5" spans="1:1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33" customHeight="1" spans="1:1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5" t="s">
        <v>6</v>
      </c>
      <c r="G3" s="25" t="s">
        <v>7</v>
      </c>
      <c r="H3" s="25" t="s">
        <v>8</v>
      </c>
      <c r="I3" s="24" t="s">
        <v>9</v>
      </c>
      <c r="J3" s="24" t="s">
        <v>10</v>
      </c>
      <c r="K3" s="24" t="s">
        <v>11</v>
      </c>
    </row>
    <row r="4" ht="33" customHeight="1" spans="1:11">
      <c r="A4" s="24" t="s">
        <v>51</v>
      </c>
      <c r="B4" s="24" t="s">
        <v>12</v>
      </c>
      <c r="C4" s="26" t="s">
        <v>151</v>
      </c>
      <c r="D4" s="26" t="s">
        <v>152</v>
      </c>
      <c r="E4" s="26" t="s">
        <v>153</v>
      </c>
      <c r="F4" s="26">
        <f t="shared" ref="F4:F14" si="0">C4*0.3</f>
        <v>141.6</v>
      </c>
      <c r="G4" s="26">
        <f t="shared" ref="G4:G14" si="1">D4*0.3</f>
        <v>181.8</v>
      </c>
      <c r="H4" s="26">
        <f t="shared" ref="H4:H14" si="2">E4*0.4</f>
        <v>292.8</v>
      </c>
      <c r="I4" s="26">
        <f t="shared" ref="I4:I14" si="3">F4+G4+H4</f>
        <v>616.2</v>
      </c>
      <c r="J4" s="26">
        <v>1</v>
      </c>
      <c r="K4" s="25"/>
    </row>
    <row r="5" ht="33" customHeight="1" spans="1:11">
      <c r="A5" s="24" t="s">
        <v>59</v>
      </c>
      <c r="B5" s="24" t="s">
        <v>13</v>
      </c>
      <c r="C5" s="26" t="s">
        <v>154</v>
      </c>
      <c r="D5" s="26" t="s">
        <v>155</v>
      </c>
      <c r="E5" s="26" t="s">
        <v>156</v>
      </c>
      <c r="F5" s="26">
        <f t="shared" si="0"/>
        <v>171.3</v>
      </c>
      <c r="G5" s="26">
        <f t="shared" si="1"/>
        <v>178.2</v>
      </c>
      <c r="H5" s="26">
        <f t="shared" si="2"/>
        <v>116.8</v>
      </c>
      <c r="I5" s="26">
        <f t="shared" si="3"/>
        <v>466.3</v>
      </c>
      <c r="J5" s="26">
        <v>2</v>
      </c>
      <c r="K5" s="24"/>
    </row>
    <row r="6" ht="33" customHeight="1" spans="1:11">
      <c r="A6" s="24" t="s">
        <v>67</v>
      </c>
      <c r="B6" s="24" t="s">
        <v>16</v>
      </c>
      <c r="C6" s="26" t="s">
        <v>157</v>
      </c>
      <c r="D6" s="26" t="s">
        <v>158</v>
      </c>
      <c r="E6" s="26" t="s">
        <v>159</v>
      </c>
      <c r="F6" s="26">
        <f t="shared" si="0"/>
        <v>150.6</v>
      </c>
      <c r="G6" s="26">
        <f t="shared" si="1"/>
        <v>114.66</v>
      </c>
      <c r="H6" s="26">
        <f t="shared" si="2"/>
        <v>87.2</v>
      </c>
      <c r="I6" s="26">
        <f t="shared" si="3"/>
        <v>352.46</v>
      </c>
      <c r="J6" s="26">
        <v>3</v>
      </c>
      <c r="K6" s="24"/>
    </row>
    <row r="7" ht="33" customHeight="1" spans="1:11">
      <c r="A7" s="24" t="s">
        <v>75</v>
      </c>
      <c r="B7" s="24" t="s">
        <v>20</v>
      </c>
      <c r="C7" s="26" t="s">
        <v>160</v>
      </c>
      <c r="D7" s="26" t="s">
        <v>161</v>
      </c>
      <c r="E7" s="26" t="s">
        <v>162</v>
      </c>
      <c r="F7" s="26">
        <f t="shared" si="0"/>
        <v>93.3</v>
      </c>
      <c r="G7" s="26">
        <f t="shared" si="1"/>
        <v>66.3</v>
      </c>
      <c r="H7" s="26">
        <f t="shared" si="2"/>
        <v>115.2</v>
      </c>
      <c r="I7" s="26">
        <f t="shared" si="3"/>
        <v>274.8</v>
      </c>
      <c r="J7" s="26">
        <v>4</v>
      </c>
      <c r="K7" s="24"/>
    </row>
    <row r="8" ht="33" customHeight="1" spans="1:11">
      <c r="A8" s="24" t="s">
        <v>83</v>
      </c>
      <c r="B8" s="24" t="s">
        <v>22</v>
      </c>
      <c r="C8" s="26" t="s">
        <v>163</v>
      </c>
      <c r="D8" s="26" t="s">
        <v>164</v>
      </c>
      <c r="E8" s="26" t="s">
        <v>165</v>
      </c>
      <c r="F8" s="26">
        <f t="shared" si="0"/>
        <v>64.5</v>
      </c>
      <c r="G8" s="26">
        <f t="shared" si="1"/>
        <v>87</v>
      </c>
      <c r="H8" s="26">
        <f t="shared" si="2"/>
        <v>43.2</v>
      </c>
      <c r="I8" s="26">
        <f t="shared" si="3"/>
        <v>194.7</v>
      </c>
      <c r="J8" s="26">
        <v>5</v>
      </c>
      <c r="K8" s="24"/>
    </row>
    <row r="9" ht="33" customHeight="1" spans="1:11">
      <c r="A9" s="24" t="s">
        <v>91</v>
      </c>
      <c r="B9" s="24" t="s">
        <v>21</v>
      </c>
      <c r="C9" s="26" t="s">
        <v>166</v>
      </c>
      <c r="D9" s="26" t="s">
        <v>167</v>
      </c>
      <c r="E9" s="26" t="s">
        <v>168</v>
      </c>
      <c r="F9" s="26">
        <f t="shared" si="0"/>
        <v>42.3</v>
      </c>
      <c r="G9" s="26">
        <f t="shared" si="1"/>
        <v>29.25</v>
      </c>
      <c r="H9" s="26">
        <f t="shared" si="2"/>
        <v>76</v>
      </c>
      <c r="I9" s="26">
        <f t="shared" si="3"/>
        <v>147.55</v>
      </c>
      <c r="J9" s="26">
        <v>6</v>
      </c>
      <c r="K9" s="24"/>
    </row>
    <row r="10" ht="33" customHeight="1" spans="1:11">
      <c r="A10" s="24" t="s">
        <v>99</v>
      </c>
      <c r="B10" s="24" t="s">
        <v>17</v>
      </c>
      <c r="C10" s="26" t="s">
        <v>169</v>
      </c>
      <c r="D10" s="26" t="s">
        <v>170</v>
      </c>
      <c r="E10" s="26" t="s">
        <v>171</v>
      </c>
      <c r="F10" s="26">
        <f t="shared" si="0"/>
        <v>9.6</v>
      </c>
      <c r="G10" s="26">
        <f t="shared" si="1"/>
        <v>30.3</v>
      </c>
      <c r="H10" s="26">
        <f t="shared" si="2"/>
        <v>10.4</v>
      </c>
      <c r="I10" s="26">
        <f t="shared" si="3"/>
        <v>50.3</v>
      </c>
      <c r="J10" s="26">
        <v>7</v>
      </c>
      <c r="K10" s="24"/>
    </row>
    <row r="11" ht="33" customHeight="1" spans="1:11">
      <c r="A11" s="24" t="s">
        <v>107</v>
      </c>
      <c r="B11" s="24" t="s">
        <v>14</v>
      </c>
      <c r="C11" s="26"/>
      <c r="D11" s="26" t="s">
        <v>172</v>
      </c>
      <c r="E11" s="26" t="s">
        <v>173</v>
      </c>
      <c r="F11" s="26"/>
      <c r="G11" s="26">
        <f t="shared" si="1"/>
        <v>14.1</v>
      </c>
      <c r="H11" s="26">
        <f t="shared" si="2"/>
        <v>27.2</v>
      </c>
      <c r="I11" s="26">
        <f t="shared" si="3"/>
        <v>41.3</v>
      </c>
      <c r="J11" s="26">
        <v>8</v>
      </c>
      <c r="K11" s="24"/>
    </row>
    <row r="12" ht="33" customHeight="1" spans="1:11">
      <c r="A12" s="24" t="s">
        <v>115</v>
      </c>
      <c r="B12" s="24" t="s">
        <v>24</v>
      </c>
      <c r="C12" s="26" t="s">
        <v>174</v>
      </c>
      <c r="D12" s="26" t="s">
        <v>171</v>
      </c>
      <c r="E12" s="26" t="s">
        <v>175</v>
      </c>
      <c r="F12" s="26">
        <f t="shared" si="0"/>
        <v>9.3</v>
      </c>
      <c r="G12" s="26">
        <f t="shared" si="1"/>
        <v>7.8</v>
      </c>
      <c r="H12" s="26">
        <f t="shared" si="2"/>
        <v>11.6</v>
      </c>
      <c r="I12" s="26">
        <f t="shared" si="3"/>
        <v>28.7</v>
      </c>
      <c r="J12" s="26"/>
      <c r="K12" s="24"/>
    </row>
    <row r="13" ht="33" customHeight="1" spans="1:11">
      <c r="A13" s="24" t="s">
        <v>122</v>
      </c>
      <c r="B13" s="24" t="s">
        <v>18</v>
      </c>
      <c r="C13" s="26"/>
      <c r="D13" s="26"/>
      <c r="E13" s="26">
        <v>61</v>
      </c>
      <c r="F13" s="26"/>
      <c r="G13" s="26"/>
      <c r="H13" s="26">
        <f t="shared" si="2"/>
        <v>24.4</v>
      </c>
      <c r="I13" s="26">
        <f t="shared" si="3"/>
        <v>24.4</v>
      </c>
      <c r="J13" s="26"/>
      <c r="K13" s="24"/>
    </row>
    <row r="14" ht="33" customHeight="1" spans="1:11">
      <c r="A14" s="24" t="s">
        <v>130</v>
      </c>
      <c r="B14" s="24" t="s">
        <v>19</v>
      </c>
      <c r="C14" s="26"/>
      <c r="D14" s="26"/>
      <c r="E14" s="26" t="s">
        <v>91</v>
      </c>
      <c r="F14" s="26"/>
      <c r="G14" s="26"/>
      <c r="H14" s="26">
        <f t="shared" si="2"/>
        <v>2.4</v>
      </c>
      <c r="I14" s="26">
        <f t="shared" si="3"/>
        <v>2.4</v>
      </c>
      <c r="J14" s="26"/>
      <c r="K14" s="24"/>
    </row>
  </sheetData>
  <autoFilter ref="A3:K14">
    <sortState ref="A3:K14">
      <sortCondition ref="I2" descending="1"/>
    </sortState>
  </autoFilter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9"/>
  <sheetViews>
    <sheetView workbookViewId="0">
      <selection activeCell="G26" sqref="G26"/>
    </sheetView>
  </sheetViews>
  <sheetFormatPr defaultColWidth="9" defaultRowHeight="13.5"/>
  <cols>
    <col min="2" max="11" width="11.375" customWidth="1"/>
  </cols>
  <sheetData>
    <row r="1" s="29" customFormat="1" ht="30" customHeight="1" spans="1:11">
      <c r="A1" s="12" t="s">
        <v>176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20.25" spans="1:1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30" spans="1:1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</row>
    <row r="4" ht="22" customHeight="1" spans="1:12">
      <c r="A4" s="8">
        <v>1</v>
      </c>
      <c r="B4" s="8" t="s">
        <v>24</v>
      </c>
      <c r="C4" s="8">
        <v>573.5</v>
      </c>
      <c r="D4" s="8">
        <v>347.5</v>
      </c>
      <c r="E4" s="8">
        <v>595.5</v>
      </c>
      <c r="F4" s="2">
        <f t="shared" ref="F4:F17" si="0">C4*0.3</f>
        <v>172.05</v>
      </c>
      <c r="G4" s="2">
        <f t="shared" ref="G4:G17" si="1">D4*0.3</f>
        <v>104.25</v>
      </c>
      <c r="H4" s="2">
        <f t="shared" ref="H4:H17" si="2">E4*0.4</f>
        <v>238.2</v>
      </c>
      <c r="I4" s="5">
        <f t="shared" ref="I4:I17" si="3">SUM(F4:H4)</f>
        <v>514.5</v>
      </c>
      <c r="J4" s="8">
        <v>1</v>
      </c>
      <c r="K4" s="8"/>
      <c r="L4" s="30"/>
    </row>
    <row r="5" ht="22" customHeight="1" spans="1:12">
      <c r="A5" s="8">
        <v>2</v>
      </c>
      <c r="B5" s="8" t="s">
        <v>12</v>
      </c>
      <c r="C5" s="8">
        <v>380</v>
      </c>
      <c r="D5" s="8">
        <v>194</v>
      </c>
      <c r="E5" s="8">
        <v>585.5</v>
      </c>
      <c r="F5" s="2">
        <f t="shared" si="0"/>
        <v>114</v>
      </c>
      <c r="G5" s="2">
        <f t="shared" si="1"/>
        <v>58.2</v>
      </c>
      <c r="H5" s="2">
        <f t="shared" si="2"/>
        <v>234.2</v>
      </c>
      <c r="I5" s="5">
        <f t="shared" si="3"/>
        <v>406.4</v>
      </c>
      <c r="J5" s="8">
        <v>2</v>
      </c>
      <c r="K5" s="8"/>
      <c r="L5" s="30"/>
    </row>
    <row r="6" ht="22" customHeight="1" spans="1:12">
      <c r="A6" s="8">
        <v>3</v>
      </c>
      <c r="B6" s="8" t="s">
        <v>14</v>
      </c>
      <c r="C6" s="8">
        <v>467.5</v>
      </c>
      <c r="D6" s="8">
        <v>147</v>
      </c>
      <c r="E6" s="8">
        <v>513.5</v>
      </c>
      <c r="F6" s="2">
        <f t="shared" si="0"/>
        <v>140.25</v>
      </c>
      <c r="G6" s="2">
        <f t="shared" si="1"/>
        <v>44.1</v>
      </c>
      <c r="H6" s="2">
        <f t="shared" si="2"/>
        <v>205.4</v>
      </c>
      <c r="I6" s="5">
        <f t="shared" si="3"/>
        <v>389.75</v>
      </c>
      <c r="J6" s="8">
        <v>3</v>
      </c>
      <c r="K6" s="8"/>
      <c r="L6" s="30"/>
    </row>
    <row r="7" ht="22" customHeight="1" spans="1:12">
      <c r="A7" s="8">
        <v>4</v>
      </c>
      <c r="B7" s="8" t="s">
        <v>20</v>
      </c>
      <c r="C7" s="8">
        <v>324.5</v>
      </c>
      <c r="D7" s="8">
        <v>206</v>
      </c>
      <c r="E7" s="8">
        <v>448.5</v>
      </c>
      <c r="F7" s="2">
        <f t="shared" si="0"/>
        <v>97.35</v>
      </c>
      <c r="G7" s="2">
        <f t="shared" si="1"/>
        <v>61.8</v>
      </c>
      <c r="H7" s="2">
        <f t="shared" si="2"/>
        <v>179.4</v>
      </c>
      <c r="I7" s="5">
        <f t="shared" si="3"/>
        <v>338.55</v>
      </c>
      <c r="J7" s="8">
        <v>4</v>
      </c>
      <c r="K7" s="8"/>
      <c r="L7" s="30"/>
    </row>
    <row r="8" ht="22" customHeight="1" spans="1:12">
      <c r="A8" s="8">
        <v>5</v>
      </c>
      <c r="B8" s="8" t="s">
        <v>19</v>
      </c>
      <c r="C8" s="8">
        <v>445.5</v>
      </c>
      <c r="D8" s="8">
        <v>181.5</v>
      </c>
      <c r="E8" s="8">
        <v>337.5</v>
      </c>
      <c r="F8" s="2">
        <f t="shared" si="0"/>
        <v>133.65</v>
      </c>
      <c r="G8" s="2">
        <f t="shared" si="1"/>
        <v>54.45</v>
      </c>
      <c r="H8" s="2">
        <f t="shared" si="2"/>
        <v>135</v>
      </c>
      <c r="I8" s="5">
        <f t="shared" si="3"/>
        <v>323.1</v>
      </c>
      <c r="J8" s="8">
        <v>5</v>
      </c>
      <c r="K8" s="8"/>
      <c r="L8" s="30"/>
    </row>
    <row r="9" ht="22" customHeight="1" spans="1:12">
      <c r="A9" s="8">
        <v>6</v>
      </c>
      <c r="B9" s="8" t="s">
        <v>18</v>
      </c>
      <c r="C9" s="8">
        <v>200</v>
      </c>
      <c r="D9" s="8">
        <v>87</v>
      </c>
      <c r="E9" s="8">
        <v>266</v>
      </c>
      <c r="F9" s="2">
        <f t="shared" si="0"/>
        <v>60</v>
      </c>
      <c r="G9" s="2">
        <f t="shared" si="1"/>
        <v>26.1</v>
      </c>
      <c r="H9" s="2">
        <f t="shared" si="2"/>
        <v>106.4</v>
      </c>
      <c r="I9" s="5">
        <f t="shared" si="3"/>
        <v>192.5</v>
      </c>
      <c r="J9" s="8">
        <v>6</v>
      </c>
      <c r="K9" s="8"/>
      <c r="L9" s="30"/>
    </row>
    <row r="10" ht="22" customHeight="1" spans="1:12">
      <c r="A10" s="8">
        <v>7</v>
      </c>
      <c r="B10" s="8" t="s">
        <v>13</v>
      </c>
      <c r="C10" s="8">
        <v>240</v>
      </c>
      <c r="D10" s="8">
        <v>105.5</v>
      </c>
      <c r="E10" s="8">
        <v>165.5</v>
      </c>
      <c r="F10" s="2">
        <f t="shared" si="0"/>
        <v>72</v>
      </c>
      <c r="G10" s="2">
        <f t="shared" si="1"/>
        <v>31.65</v>
      </c>
      <c r="H10" s="2">
        <f t="shared" si="2"/>
        <v>66.2</v>
      </c>
      <c r="I10" s="5">
        <f t="shared" si="3"/>
        <v>169.85</v>
      </c>
      <c r="J10" s="8">
        <v>7</v>
      </c>
      <c r="K10" s="8"/>
      <c r="L10" s="30"/>
    </row>
    <row r="11" ht="22" customHeight="1" spans="1:12">
      <c r="A11" s="8">
        <v>8</v>
      </c>
      <c r="B11" s="8" t="s">
        <v>21</v>
      </c>
      <c r="C11" s="8">
        <v>274</v>
      </c>
      <c r="D11" s="8">
        <v>125</v>
      </c>
      <c r="E11" s="8">
        <v>120</v>
      </c>
      <c r="F11" s="2">
        <f t="shared" si="0"/>
        <v>82.2</v>
      </c>
      <c r="G11" s="2">
        <f t="shared" si="1"/>
        <v>37.5</v>
      </c>
      <c r="H11" s="2">
        <f t="shared" si="2"/>
        <v>48</v>
      </c>
      <c r="I11" s="5">
        <f t="shared" si="3"/>
        <v>167.7</v>
      </c>
      <c r="J11" s="8">
        <v>8</v>
      </c>
      <c r="K11" s="8"/>
      <c r="L11" s="30"/>
    </row>
    <row r="12" ht="22" customHeight="1" spans="1:12">
      <c r="A12" s="8">
        <v>9</v>
      </c>
      <c r="B12" s="8" t="s">
        <v>23</v>
      </c>
      <c r="C12" s="8">
        <v>156</v>
      </c>
      <c r="D12" s="8">
        <v>122</v>
      </c>
      <c r="E12" s="8">
        <v>101.5</v>
      </c>
      <c r="F12" s="2">
        <f t="shared" si="0"/>
        <v>46.8</v>
      </c>
      <c r="G12" s="2">
        <f t="shared" si="1"/>
        <v>36.6</v>
      </c>
      <c r="H12" s="2">
        <f t="shared" si="2"/>
        <v>40.6</v>
      </c>
      <c r="I12" s="5">
        <f t="shared" si="3"/>
        <v>124</v>
      </c>
      <c r="J12" s="8"/>
      <c r="K12" s="8"/>
      <c r="L12" s="30"/>
    </row>
    <row r="13" ht="22" customHeight="1" spans="1:12">
      <c r="A13" s="8">
        <v>10</v>
      </c>
      <c r="B13" s="8" t="s">
        <v>16</v>
      </c>
      <c r="C13" s="8">
        <v>51.5</v>
      </c>
      <c r="D13" s="8">
        <v>68.5</v>
      </c>
      <c r="E13" s="8">
        <v>186.5</v>
      </c>
      <c r="F13" s="2">
        <f t="shared" si="0"/>
        <v>15.45</v>
      </c>
      <c r="G13" s="2">
        <f t="shared" si="1"/>
        <v>20.55</v>
      </c>
      <c r="H13" s="2">
        <f t="shared" si="2"/>
        <v>74.6</v>
      </c>
      <c r="I13" s="5">
        <f t="shared" si="3"/>
        <v>110.6</v>
      </c>
      <c r="J13" s="8"/>
      <c r="K13" s="8"/>
      <c r="L13" s="30"/>
    </row>
    <row r="14" ht="22" customHeight="1" spans="1:12">
      <c r="A14" s="8">
        <v>11</v>
      </c>
      <c r="B14" s="8" t="s">
        <v>25</v>
      </c>
      <c r="C14" s="8">
        <v>77</v>
      </c>
      <c r="D14" s="8">
        <v>19</v>
      </c>
      <c r="E14" s="8">
        <v>113</v>
      </c>
      <c r="F14" s="2">
        <f t="shared" si="0"/>
        <v>23.1</v>
      </c>
      <c r="G14" s="2">
        <f t="shared" si="1"/>
        <v>5.7</v>
      </c>
      <c r="H14" s="2">
        <f t="shared" si="2"/>
        <v>45.2</v>
      </c>
      <c r="I14" s="5">
        <f t="shared" si="3"/>
        <v>74</v>
      </c>
      <c r="J14" s="8"/>
      <c r="K14" s="8"/>
      <c r="L14" s="30"/>
    </row>
    <row r="15" ht="22" customHeight="1" spans="1:12">
      <c r="A15" s="8">
        <v>12</v>
      </c>
      <c r="B15" s="8" t="s">
        <v>22</v>
      </c>
      <c r="C15" s="8">
        <v>44.5</v>
      </c>
      <c r="D15" s="8">
        <v>52.5</v>
      </c>
      <c r="E15" s="8">
        <v>13</v>
      </c>
      <c r="F15" s="2">
        <f t="shared" si="0"/>
        <v>13.35</v>
      </c>
      <c r="G15" s="2">
        <f t="shared" si="1"/>
        <v>15.75</v>
      </c>
      <c r="H15" s="2">
        <f t="shared" si="2"/>
        <v>5.2</v>
      </c>
      <c r="I15" s="5">
        <f t="shared" si="3"/>
        <v>34.3</v>
      </c>
      <c r="J15" s="8"/>
      <c r="K15" s="8"/>
      <c r="L15" s="30"/>
    </row>
    <row r="16" ht="22" customHeight="1" spans="1:12">
      <c r="A16" s="8">
        <v>13</v>
      </c>
      <c r="B16" s="8" t="s">
        <v>30</v>
      </c>
      <c r="C16" s="8">
        <v>6.5</v>
      </c>
      <c r="D16" s="8">
        <v>32.5</v>
      </c>
      <c r="E16" s="8">
        <v>19.5</v>
      </c>
      <c r="F16" s="2">
        <f t="shared" si="0"/>
        <v>1.95</v>
      </c>
      <c r="G16" s="2">
        <f t="shared" si="1"/>
        <v>9.75</v>
      </c>
      <c r="H16" s="2">
        <f t="shared" si="2"/>
        <v>7.8</v>
      </c>
      <c r="I16" s="5">
        <f t="shared" si="3"/>
        <v>19.5</v>
      </c>
      <c r="J16" s="8"/>
      <c r="K16" s="8"/>
      <c r="L16" s="30"/>
    </row>
    <row r="17" ht="22" customHeight="1" spans="1:12">
      <c r="A17" s="8">
        <v>14</v>
      </c>
      <c r="B17" s="8" t="s">
        <v>26</v>
      </c>
      <c r="C17" s="8"/>
      <c r="D17" s="8"/>
      <c r="E17" s="8">
        <v>24</v>
      </c>
      <c r="F17" s="2"/>
      <c r="G17" s="2"/>
      <c r="H17" s="2">
        <f t="shared" si="2"/>
        <v>9.6</v>
      </c>
      <c r="I17" s="5">
        <f t="shared" si="3"/>
        <v>9.6</v>
      </c>
      <c r="J17" s="8"/>
      <c r="K17" s="8"/>
      <c r="L17" s="30"/>
    </row>
    <row r="18" ht="22" customHeight="1" spans="1:12">
      <c r="A18" s="8">
        <v>15</v>
      </c>
      <c r="B18" s="8" t="s">
        <v>15</v>
      </c>
      <c r="C18" s="8">
        <v>13</v>
      </c>
      <c r="D18" s="8"/>
      <c r="E18" s="8">
        <v>6.5</v>
      </c>
      <c r="F18" s="8"/>
      <c r="G18" s="8"/>
      <c r="H18" s="8"/>
      <c r="I18" s="8"/>
      <c r="J18" s="8"/>
      <c r="K18" s="8"/>
      <c r="L18" s="30"/>
    </row>
    <row r="19" ht="22" customHeight="1" spans="1:12">
      <c r="A19" s="8">
        <v>16</v>
      </c>
      <c r="B19" s="8" t="s">
        <v>17</v>
      </c>
      <c r="C19" s="8"/>
      <c r="D19" s="8"/>
      <c r="E19" s="8">
        <v>6.5</v>
      </c>
      <c r="F19" s="8"/>
      <c r="G19" s="8"/>
      <c r="H19" s="8"/>
      <c r="I19" s="8"/>
      <c r="J19" s="8"/>
      <c r="K19" s="8"/>
      <c r="L19" s="30"/>
    </row>
  </sheetData>
  <mergeCells count="1">
    <mergeCell ref="A1:K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田径</vt:lpstr>
      <vt:lpstr>游泳</vt:lpstr>
      <vt:lpstr>体操</vt:lpstr>
      <vt:lpstr>举重</vt:lpstr>
      <vt:lpstr>射击</vt:lpstr>
      <vt:lpstr>赛艇</vt:lpstr>
      <vt:lpstr>皮划艇</vt:lpstr>
      <vt:lpstr>击剑</vt:lpstr>
      <vt:lpstr>拳击</vt:lpstr>
      <vt:lpstr>柔道</vt:lpstr>
      <vt:lpstr>国际式摔跤</vt:lpstr>
      <vt:lpstr>跆拳道</vt:lpstr>
      <vt:lpstr>武术</vt:lpstr>
      <vt:lpstr>空手道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hp101</dc:creator>
  <cp:lastModifiedBy>王心永</cp:lastModifiedBy>
  <dcterms:created xsi:type="dcterms:W3CDTF">2022-01-17T16:36:00Z</dcterms:created>
  <dcterms:modified xsi:type="dcterms:W3CDTF">2022-05-26T00:52:58Z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8D28BB7F8B1C4D4C9A30A023BFCB91FE</vt:lpwstr>
  </property>
</Properties>
</file>